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РТ\"/>
    </mc:Choice>
  </mc:AlternateContent>
  <bookViews>
    <workbookView xWindow="120" yWindow="15" windowWidth="19035" windowHeight="8190" firstSheet="14" activeTab="16"/>
  </bookViews>
  <sheets>
    <sheet name="Баграт" sheetId="26" r:id="rId1"/>
    <sheet name="Балтийск" sheetId="11" r:id="rId2"/>
    <sheet name="Гвардейск" sheetId="10" r:id="rId3"/>
    <sheet name="Гурьевск" sheetId="9" r:id="rId4"/>
    <sheet name="Гусев" sheetId="8" r:id="rId5"/>
    <sheet name="Зеленоградск" sheetId="1" r:id="rId6"/>
    <sheet name="Краснознаменск" sheetId="2" r:id="rId7"/>
    <sheet name="Ладушкин" sheetId="3" r:id="rId8"/>
    <sheet name="Мамоново" sheetId="4" r:id="rId9"/>
    <sheet name="Неман" sheetId="5" r:id="rId10"/>
    <sheet name="Нестеров" sheetId="6" r:id="rId11"/>
    <sheet name="Озерск" sheetId="7" r:id="rId12"/>
    <sheet name="Пионерск" sheetId="12" r:id="rId13"/>
    <sheet name="Полесск" sheetId="13" r:id="rId14"/>
    <sheet name="Правдинск" sheetId="14" r:id="rId15"/>
    <sheet name="Светлый" sheetId="15" r:id="rId16"/>
    <sheet name="Светлогорск" sheetId="16" r:id="rId17"/>
    <sheet name="Славск" sheetId="17" r:id="rId18"/>
    <sheet name="Советск" sheetId="18" r:id="rId19"/>
    <sheet name="Черняховск" sheetId="19" r:id="rId20"/>
    <sheet name="ГП1" sheetId="21" r:id="rId21"/>
    <sheet name="ГП2" sheetId="22" r:id="rId22"/>
    <sheet name="ГП3" sheetId="23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calcPr calcId="152511"/>
</workbook>
</file>

<file path=xl/calcChain.xml><?xml version="1.0" encoding="utf-8"?>
<calcChain xmlns="http://schemas.openxmlformats.org/spreadsheetml/2006/main">
  <c r="D9" i="26" l="1"/>
  <c r="D8" i="26"/>
  <c r="D7" i="26"/>
  <c r="D9" i="11"/>
  <c r="D8" i="11"/>
  <c r="D7" i="11"/>
  <c r="D9" i="10"/>
  <c r="D8" i="10"/>
  <c r="D7" i="10"/>
  <c r="D9" i="9"/>
  <c r="D8" i="9"/>
  <c r="D7" i="9"/>
  <c r="D9" i="8"/>
  <c r="D8" i="8"/>
  <c r="D7" i="8"/>
  <c r="D9" i="1"/>
  <c r="D8" i="1"/>
  <c r="D7" i="1"/>
  <c r="D9" i="2"/>
  <c r="D8" i="2"/>
  <c r="D7" i="2"/>
  <c r="D9" i="3"/>
  <c r="D8" i="3"/>
  <c r="D7" i="3"/>
  <c r="D9" i="4"/>
  <c r="D8" i="4"/>
  <c r="D7" i="4"/>
  <c r="D9" i="5"/>
  <c r="D8" i="5"/>
  <c r="D7" i="5"/>
  <c r="D9" i="6"/>
  <c r="D8" i="6"/>
  <c r="D7" i="6"/>
  <c r="D9" i="7"/>
  <c r="D8" i="7"/>
  <c r="D7" i="7"/>
  <c r="D9" i="12"/>
  <c r="D8" i="12"/>
  <c r="D7" i="12"/>
  <c r="D9" i="13"/>
  <c r="D8" i="13"/>
  <c r="D7" i="13"/>
  <c r="D9" i="14"/>
  <c r="D8" i="14"/>
  <c r="D7" i="14"/>
  <c r="D9" i="15"/>
  <c r="D8" i="15"/>
  <c r="D7" i="15"/>
  <c r="D9" i="16"/>
  <c r="D8" i="16"/>
  <c r="D7" i="16"/>
  <c r="D9" i="17"/>
  <c r="D8" i="17"/>
  <c r="D7" i="17"/>
  <c r="D9" i="18"/>
  <c r="D8" i="18"/>
  <c r="D7" i="18"/>
  <c r="D9" i="19"/>
  <c r="D8" i="19"/>
  <c r="D7" i="19"/>
  <c r="D9" i="21"/>
  <c r="D8" i="21"/>
  <c r="D7" i="21"/>
  <c r="D9" i="22"/>
  <c r="D8" i="22"/>
  <c r="D7" i="22"/>
  <c r="D9" i="23"/>
  <c r="D8" i="23"/>
  <c r="D7" i="23"/>
  <c r="D9" i="27"/>
  <c r="D8" i="27"/>
  <c r="D7" i="27"/>
  <c r="D9" i="28"/>
  <c r="D8" i="28"/>
  <c r="D7" i="28"/>
  <c r="D9" i="29"/>
  <c r="D8" i="29"/>
  <c r="D7" i="29"/>
  <c r="D9" i="30"/>
  <c r="D8" i="30"/>
  <c r="D7" i="30"/>
  <c r="D9" i="31"/>
  <c r="D8" i="31"/>
  <c r="D7" i="31"/>
  <c r="D9" i="32"/>
  <c r="D8" i="32"/>
  <c r="D7" i="32"/>
  <c r="D9" i="33"/>
  <c r="D8" i="33"/>
  <c r="D7" i="33"/>
  <c r="D9" i="34"/>
  <c r="D8" i="34"/>
  <c r="D7" i="34"/>
  <c r="D9" i="37"/>
  <c r="D8" i="37"/>
  <c r="D7" i="37"/>
  <c r="D8" i="35"/>
  <c r="D9" i="35"/>
  <c r="D7" i="35"/>
  <c r="N10" i="37" l="1"/>
  <c r="M10" i="37"/>
  <c r="L10" i="37"/>
  <c r="K10" i="37"/>
  <c r="J10" i="37"/>
  <c r="I10" i="37"/>
  <c r="H10" i="37"/>
  <c r="G10" i="37"/>
  <c r="D10" i="37"/>
  <c r="C10" i="37"/>
  <c r="F9" i="37"/>
  <c r="E9" i="37"/>
  <c r="F8" i="37"/>
  <c r="E8" i="37"/>
  <c r="F7" i="37"/>
  <c r="F10" i="37" s="1"/>
  <c r="E7" i="37"/>
  <c r="E10" i="37" l="1"/>
  <c r="D12" i="37"/>
  <c r="L12" i="37"/>
  <c r="H12" i="37"/>
  <c r="E12" i="37"/>
  <c r="F12" i="37"/>
  <c r="L8" i="36" l="1"/>
  <c r="L9" i="36"/>
  <c r="L7" i="36"/>
  <c r="H8" i="36"/>
  <c r="H9" i="36"/>
  <c r="H7" i="36"/>
  <c r="D8" i="36"/>
  <c r="D9" i="36"/>
  <c r="D7" i="36"/>
  <c r="H10" i="36" l="1"/>
  <c r="L10" i="36" l="1"/>
  <c r="F9" i="18" l="1"/>
  <c r="F8" i="18"/>
  <c r="F7" i="18"/>
  <c r="E7" i="18" l="1"/>
  <c r="E8" i="18"/>
  <c r="E9" i="18"/>
  <c r="E9" i="33" l="1"/>
  <c r="E7" i="35" l="1"/>
  <c r="I8" i="36" l="1"/>
  <c r="I9" i="36"/>
  <c r="M7" i="36"/>
  <c r="M8" i="36"/>
  <c r="M9" i="36"/>
  <c r="E7" i="26" l="1"/>
  <c r="E8" i="26"/>
  <c r="E9" i="26"/>
  <c r="F7" i="26"/>
  <c r="F8" i="26"/>
  <c r="F9" i="26"/>
  <c r="N8" i="36" l="1"/>
  <c r="N9" i="36"/>
  <c r="N7" i="36"/>
  <c r="J8" i="36"/>
  <c r="J9" i="36"/>
  <c r="J7" i="36"/>
  <c r="I7" i="36"/>
  <c r="K10" i="36"/>
  <c r="G10" i="36"/>
  <c r="C10" i="36"/>
  <c r="N10" i="35"/>
  <c r="M10" i="35"/>
  <c r="L10" i="35"/>
  <c r="K10" i="35"/>
  <c r="J10" i="35"/>
  <c r="I10" i="35"/>
  <c r="H10" i="35"/>
  <c r="G10" i="35"/>
  <c r="D10" i="35"/>
  <c r="C10" i="35"/>
  <c r="F9" i="35"/>
  <c r="E9" i="35"/>
  <c r="F8" i="35"/>
  <c r="E8" i="35"/>
  <c r="F7" i="35"/>
  <c r="N10" i="34"/>
  <c r="M10" i="34"/>
  <c r="L10" i="34"/>
  <c r="K10" i="34"/>
  <c r="J10" i="34"/>
  <c r="I10" i="34"/>
  <c r="H10" i="34"/>
  <c r="G10" i="34"/>
  <c r="D10" i="34"/>
  <c r="C10" i="34"/>
  <c r="F9" i="34"/>
  <c r="E9" i="34"/>
  <c r="F8" i="34"/>
  <c r="E8" i="34"/>
  <c r="F7" i="34"/>
  <c r="E7" i="34"/>
  <c r="N10" i="33"/>
  <c r="M10" i="33"/>
  <c r="L10" i="33"/>
  <c r="K10" i="33"/>
  <c r="J10" i="33"/>
  <c r="I10" i="33"/>
  <c r="H10" i="33"/>
  <c r="G10" i="33"/>
  <c r="D10" i="33"/>
  <c r="C10" i="33"/>
  <c r="F9" i="33"/>
  <c r="F8" i="33"/>
  <c r="E8" i="33"/>
  <c r="F7" i="33"/>
  <c r="E7" i="33"/>
  <c r="N10" i="32"/>
  <c r="M10" i="32"/>
  <c r="L10" i="32"/>
  <c r="K10" i="32"/>
  <c r="J10" i="32"/>
  <c r="I10" i="32"/>
  <c r="H10" i="32"/>
  <c r="G10" i="32"/>
  <c r="D10" i="32"/>
  <c r="C10" i="32"/>
  <c r="F9" i="32"/>
  <c r="E9" i="32"/>
  <c r="F8" i="32"/>
  <c r="E8" i="32"/>
  <c r="F7" i="32"/>
  <c r="E7" i="32"/>
  <c r="N10" i="31"/>
  <c r="M10" i="31"/>
  <c r="L10" i="31"/>
  <c r="K10" i="31"/>
  <c r="J10" i="31"/>
  <c r="I10" i="31"/>
  <c r="H10" i="31"/>
  <c r="G10" i="31"/>
  <c r="D10" i="31"/>
  <c r="C10" i="31"/>
  <c r="F9" i="31"/>
  <c r="E9" i="31"/>
  <c r="F8" i="31"/>
  <c r="E8" i="31"/>
  <c r="F7" i="31"/>
  <c r="E7" i="31"/>
  <c r="N10" i="30"/>
  <c r="M10" i="30"/>
  <c r="L10" i="30"/>
  <c r="K10" i="30"/>
  <c r="J10" i="30"/>
  <c r="I10" i="30"/>
  <c r="H10" i="30"/>
  <c r="G10" i="30"/>
  <c r="D10" i="30"/>
  <c r="C10" i="30"/>
  <c r="F9" i="30"/>
  <c r="E9" i="30"/>
  <c r="F8" i="30"/>
  <c r="E8" i="30"/>
  <c r="F7" i="30"/>
  <c r="E7" i="30"/>
  <c r="N10" i="29"/>
  <c r="M10" i="29"/>
  <c r="L10" i="29"/>
  <c r="K10" i="29"/>
  <c r="J10" i="29"/>
  <c r="I10" i="29"/>
  <c r="H10" i="29"/>
  <c r="G10" i="29"/>
  <c r="D10" i="29"/>
  <c r="C10" i="29"/>
  <c r="F9" i="29"/>
  <c r="E9" i="29"/>
  <c r="F8" i="29"/>
  <c r="E8" i="29"/>
  <c r="F7" i="29"/>
  <c r="E7" i="29"/>
  <c r="N10" i="28"/>
  <c r="M10" i="28"/>
  <c r="L10" i="28"/>
  <c r="K10" i="28"/>
  <c r="J10" i="28"/>
  <c r="I10" i="28"/>
  <c r="H10" i="28"/>
  <c r="G10" i="28"/>
  <c r="D10" i="28"/>
  <c r="C10" i="28"/>
  <c r="F9" i="28"/>
  <c r="E9" i="28"/>
  <c r="F8" i="28"/>
  <c r="E8" i="28"/>
  <c r="F7" i="28"/>
  <c r="E7" i="28"/>
  <c r="N10" i="27"/>
  <c r="M10" i="27"/>
  <c r="L10" i="27"/>
  <c r="K10" i="27"/>
  <c r="J10" i="27"/>
  <c r="I10" i="27"/>
  <c r="H10" i="27"/>
  <c r="G10" i="27"/>
  <c r="D10" i="27"/>
  <c r="C10" i="27"/>
  <c r="F9" i="27"/>
  <c r="E9" i="27"/>
  <c r="F8" i="27"/>
  <c r="E8" i="27"/>
  <c r="F7" i="27"/>
  <c r="E7" i="27"/>
  <c r="N10" i="26"/>
  <c r="M10" i="26"/>
  <c r="L10" i="26"/>
  <c r="K10" i="26"/>
  <c r="J10" i="26"/>
  <c r="I10" i="26"/>
  <c r="H10" i="26"/>
  <c r="G10" i="26"/>
  <c r="D10" i="26"/>
  <c r="C10" i="26"/>
  <c r="F10" i="26"/>
  <c r="E10" i="26"/>
  <c r="N10" i="23"/>
  <c r="M10" i="23"/>
  <c r="L10" i="23"/>
  <c r="K10" i="23"/>
  <c r="J10" i="23"/>
  <c r="I10" i="23"/>
  <c r="H10" i="23"/>
  <c r="G10" i="23"/>
  <c r="D10" i="23"/>
  <c r="C10" i="23"/>
  <c r="F9" i="23"/>
  <c r="E9" i="23"/>
  <c r="F8" i="23"/>
  <c r="E8" i="23"/>
  <c r="F7" i="23"/>
  <c r="E7" i="23"/>
  <c r="N10" i="22"/>
  <c r="M10" i="22"/>
  <c r="L10" i="22"/>
  <c r="K10" i="22"/>
  <c r="J10" i="22"/>
  <c r="I10" i="22"/>
  <c r="H10" i="22"/>
  <c r="G10" i="22"/>
  <c r="D10" i="22"/>
  <c r="C10" i="22"/>
  <c r="F9" i="22"/>
  <c r="E9" i="22"/>
  <c r="F8" i="22"/>
  <c r="E8" i="22"/>
  <c r="F7" i="22"/>
  <c r="E7" i="22"/>
  <c r="N10" i="21"/>
  <c r="M10" i="21"/>
  <c r="L10" i="21"/>
  <c r="K10" i="21"/>
  <c r="J10" i="21"/>
  <c r="I10" i="21"/>
  <c r="H10" i="21"/>
  <c r="G10" i="21"/>
  <c r="D10" i="21"/>
  <c r="C10" i="21"/>
  <c r="F9" i="21"/>
  <c r="E9" i="21"/>
  <c r="F8" i="21"/>
  <c r="E8" i="21"/>
  <c r="F7" i="21"/>
  <c r="E7" i="21"/>
  <c r="N10" i="19"/>
  <c r="M10" i="19"/>
  <c r="L10" i="19"/>
  <c r="K10" i="19"/>
  <c r="J10" i="19"/>
  <c r="I10" i="19"/>
  <c r="H10" i="19"/>
  <c r="G10" i="19"/>
  <c r="D10" i="19"/>
  <c r="C10" i="19"/>
  <c r="F9" i="19"/>
  <c r="E9" i="19"/>
  <c r="F8" i="19"/>
  <c r="E8" i="19"/>
  <c r="F7" i="19"/>
  <c r="E7" i="19"/>
  <c r="N10" i="18"/>
  <c r="M10" i="18"/>
  <c r="L10" i="18"/>
  <c r="K10" i="18"/>
  <c r="J10" i="18"/>
  <c r="I10" i="18"/>
  <c r="H10" i="18"/>
  <c r="G10" i="18"/>
  <c r="D10" i="18"/>
  <c r="C10" i="18"/>
  <c r="F10" i="18"/>
  <c r="N10" i="17"/>
  <c r="M10" i="17"/>
  <c r="L10" i="17"/>
  <c r="K10" i="17"/>
  <c r="J10" i="17"/>
  <c r="I10" i="17"/>
  <c r="H10" i="17"/>
  <c r="G10" i="17"/>
  <c r="D10" i="17"/>
  <c r="C10" i="17"/>
  <c r="F9" i="17"/>
  <c r="E9" i="17"/>
  <c r="F8" i="17"/>
  <c r="E8" i="17"/>
  <c r="F7" i="17"/>
  <c r="E7" i="17"/>
  <c r="N10" i="16"/>
  <c r="M10" i="16"/>
  <c r="L10" i="16"/>
  <c r="K10" i="16"/>
  <c r="J10" i="16"/>
  <c r="I10" i="16"/>
  <c r="H10" i="16"/>
  <c r="G10" i="16"/>
  <c r="D10" i="16"/>
  <c r="C10" i="16"/>
  <c r="F9" i="16"/>
  <c r="E9" i="16"/>
  <c r="F8" i="16"/>
  <c r="E8" i="16"/>
  <c r="F7" i="16"/>
  <c r="E7" i="16"/>
  <c r="N10" i="15"/>
  <c r="M10" i="15"/>
  <c r="L10" i="15"/>
  <c r="K10" i="15"/>
  <c r="J10" i="15"/>
  <c r="I10" i="15"/>
  <c r="H10" i="15"/>
  <c r="G10" i="15"/>
  <c r="D10" i="15"/>
  <c r="C10" i="15"/>
  <c r="F9" i="15"/>
  <c r="E9" i="15"/>
  <c r="F8" i="15"/>
  <c r="E8" i="15"/>
  <c r="F7" i="15"/>
  <c r="E7" i="15"/>
  <c r="N10" i="14"/>
  <c r="M10" i="14"/>
  <c r="L10" i="14"/>
  <c r="K10" i="14"/>
  <c r="J10" i="14"/>
  <c r="I10" i="14"/>
  <c r="H10" i="14"/>
  <c r="G10" i="14"/>
  <c r="D10" i="14"/>
  <c r="C10" i="14"/>
  <c r="F9" i="14"/>
  <c r="E9" i="14"/>
  <c r="F8" i="14"/>
  <c r="E8" i="14"/>
  <c r="F7" i="14"/>
  <c r="E7" i="14"/>
  <c r="N10" i="13"/>
  <c r="M10" i="13"/>
  <c r="L10" i="13"/>
  <c r="K10" i="13"/>
  <c r="J10" i="13"/>
  <c r="I10" i="13"/>
  <c r="H10" i="13"/>
  <c r="G10" i="13"/>
  <c r="D10" i="13"/>
  <c r="C10" i="13"/>
  <c r="F9" i="13"/>
  <c r="E9" i="13"/>
  <c r="F8" i="13"/>
  <c r="E8" i="13"/>
  <c r="F7" i="13"/>
  <c r="E7" i="13"/>
  <c r="N10" i="12"/>
  <c r="M10" i="12"/>
  <c r="L10" i="12"/>
  <c r="K10" i="12"/>
  <c r="J10" i="12"/>
  <c r="I10" i="12"/>
  <c r="H10" i="12"/>
  <c r="G10" i="12"/>
  <c r="D10" i="12"/>
  <c r="C10" i="12"/>
  <c r="F9" i="12"/>
  <c r="E9" i="12"/>
  <c r="F8" i="12"/>
  <c r="E8" i="12"/>
  <c r="F7" i="12"/>
  <c r="E7" i="12"/>
  <c r="N10" i="11"/>
  <c r="M10" i="11"/>
  <c r="L10" i="11"/>
  <c r="K10" i="11"/>
  <c r="J10" i="11"/>
  <c r="I10" i="11"/>
  <c r="H10" i="11"/>
  <c r="G10" i="11"/>
  <c r="D10" i="11"/>
  <c r="C10" i="11"/>
  <c r="F9" i="11"/>
  <c r="E9" i="11"/>
  <c r="F8" i="11"/>
  <c r="E8" i="11"/>
  <c r="F7" i="11"/>
  <c r="E7" i="11"/>
  <c r="N10" i="10"/>
  <c r="M10" i="10"/>
  <c r="L10" i="10"/>
  <c r="K10" i="10"/>
  <c r="J10" i="10"/>
  <c r="I10" i="10"/>
  <c r="H10" i="10"/>
  <c r="G10" i="10"/>
  <c r="D10" i="10"/>
  <c r="C10" i="10"/>
  <c r="F9" i="10"/>
  <c r="E9" i="10"/>
  <c r="F8" i="10"/>
  <c r="E8" i="10"/>
  <c r="F7" i="10"/>
  <c r="E7" i="10"/>
  <c r="N10" i="9"/>
  <c r="M10" i="9"/>
  <c r="L10" i="9"/>
  <c r="K10" i="9"/>
  <c r="J10" i="9"/>
  <c r="I10" i="9"/>
  <c r="H10" i="9"/>
  <c r="G10" i="9"/>
  <c r="D10" i="9"/>
  <c r="C10" i="9"/>
  <c r="F9" i="9"/>
  <c r="E9" i="9"/>
  <c r="F8" i="9"/>
  <c r="E8" i="9"/>
  <c r="F7" i="9"/>
  <c r="E7" i="9"/>
  <c r="N10" i="8"/>
  <c r="M10" i="8"/>
  <c r="L10" i="8"/>
  <c r="K10" i="8"/>
  <c r="J10" i="8"/>
  <c r="I10" i="8"/>
  <c r="H10" i="8"/>
  <c r="G10" i="8"/>
  <c r="D10" i="8"/>
  <c r="C10" i="8"/>
  <c r="F9" i="8"/>
  <c r="E9" i="8"/>
  <c r="F8" i="8"/>
  <c r="E8" i="8"/>
  <c r="F7" i="8"/>
  <c r="E7" i="8"/>
  <c r="N10" i="7"/>
  <c r="M10" i="7"/>
  <c r="L10" i="7"/>
  <c r="K10" i="7"/>
  <c r="J10" i="7"/>
  <c r="I10" i="7"/>
  <c r="H10" i="7"/>
  <c r="G10" i="7"/>
  <c r="D10" i="7"/>
  <c r="C10" i="7"/>
  <c r="F9" i="7"/>
  <c r="E9" i="7"/>
  <c r="F8" i="7"/>
  <c r="E8" i="7"/>
  <c r="F7" i="7"/>
  <c r="E7" i="7"/>
  <c r="N10" i="6"/>
  <c r="M10" i="6"/>
  <c r="L10" i="6"/>
  <c r="K10" i="6"/>
  <c r="J10" i="6"/>
  <c r="I10" i="6"/>
  <c r="H10" i="6"/>
  <c r="G10" i="6"/>
  <c r="D10" i="6"/>
  <c r="C10" i="6"/>
  <c r="F9" i="6"/>
  <c r="E9" i="6"/>
  <c r="F8" i="6"/>
  <c r="E8" i="6"/>
  <c r="F7" i="6"/>
  <c r="E7" i="6"/>
  <c r="N10" i="5"/>
  <c r="M10" i="5"/>
  <c r="L10" i="5"/>
  <c r="K10" i="5"/>
  <c r="J10" i="5"/>
  <c r="I10" i="5"/>
  <c r="H10" i="5"/>
  <c r="G10" i="5"/>
  <c r="D10" i="5"/>
  <c r="C10" i="5"/>
  <c r="F9" i="5"/>
  <c r="E9" i="5"/>
  <c r="F8" i="5"/>
  <c r="E8" i="5"/>
  <c r="F7" i="5"/>
  <c r="E7" i="5"/>
  <c r="N10" i="4"/>
  <c r="M10" i="4"/>
  <c r="L10" i="4"/>
  <c r="K10" i="4"/>
  <c r="J10" i="4"/>
  <c r="I10" i="4"/>
  <c r="H10" i="4"/>
  <c r="G10" i="4"/>
  <c r="D10" i="4"/>
  <c r="C10" i="4"/>
  <c r="F9" i="4"/>
  <c r="E9" i="4"/>
  <c r="F8" i="4"/>
  <c r="E8" i="4"/>
  <c r="F7" i="4"/>
  <c r="E7" i="4"/>
  <c r="N10" i="3"/>
  <c r="M10" i="3"/>
  <c r="L10" i="3"/>
  <c r="K10" i="3"/>
  <c r="J10" i="3"/>
  <c r="I10" i="3"/>
  <c r="H10" i="3"/>
  <c r="G10" i="3"/>
  <c r="D10" i="3"/>
  <c r="C10" i="3"/>
  <c r="F9" i="3"/>
  <c r="E9" i="3"/>
  <c r="F8" i="3"/>
  <c r="E8" i="3"/>
  <c r="F7" i="3"/>
  <c r="E7" i="3"/>
  <c r="N10" i="2"/>
  <c r="M10" i="2"/>
  <c r="L10" i="2"/>
  <c r="K10" i="2"/>
  <c r="J10" i="2"/>
  <c r="I10" i="2"/>
  <c r="H10" i="2"/>
  <c r="G10" i="2"/>
  <c r="D10" i="2"/>
  <c r="C10" i="2"/>
  <c r="F9" i="2"/>
  <c r="E9" i="2"/>
  <c r="F8" i="2"/>
  <c r="E8" i="2"/>
  <c r="F7" i="2"/>
  <c r="E7" i="2"/>
  <c r="N10" i="1"/>
  <c r="M10" i="1"/>
  <c r="L10" i="1"/>
  <c r="K10" i="1"/>
  <c r="J10" i="1"/>
  <c r="I10" i="1"/>
  <c r="H10" i="1"/>
  <c r="G10" i="1"/>
  <c r="D10" i="1"/>
  <c r="C10" i="1"/>
  <c r="F9" i="1"/>
  <c r="E9" i="1"/>
  <c r="F8" i="1"/>
  <c r="E8" i="1"/>
  <c r="F7" i="1"/>
  <c r="E7" i="1"/>
  <c r="D12" i="3" l="1"/>
  <c r="F10" i="34"/>
  <c r="F10" i="28"/>
  <c r="F10" i="31"/>
  <c r="F10" i="30"/>
  <c r="F10" i="23"/>
  <c r="F10" i="2"/>
  <c r="F10" i="5"/>
  <c r="F10" i="9"/>
  <c r="F10" i="10"/>
  <c r="F10" i="12"/>
  <c r="F10" i="14"/>
  <c r="F10" i="15"/>
  <c r="F10" i="16"/>
  <c r="D10" i="36"/>
  <c r="D12" i="36" s="1"/>
  <c r="F10" i="35"/>
  <c r="F10" i="29"/>
  <c r="F10" i="3"/>
  <c r="F10" i="6"/>
  <c r="F10" i="1"/>
  <c r="F10" i="13"/>
  <c r="F10" i="17"/>
  <c r="F10" i="7"/>
  <c r="D12" i="1"/>
  <c r="F10" i="4"/>
  <c r="F10" i="8"/>
  <c r="F8" i="36"/>
  <c r="F10" i="21"/>
  <c r="F9" i="36"/>
  <c r="F10" i="32"/>
  <c r="F7" i="36"/>
  <c r="E7" i="36"/>
  <c r="E8" i="36"/>
  <c r="E9" i="36"/>
  <c r="F10" i="19"/>
  <c r="F10" i="22"/>
  <c r="F10" i="27"/>
  <c r="L12" i="8"/>
  <c r="D12" i="18"/>
  <c r="H12" i="18"/>
  <c r="H12" i="19"/>
  <c r="L12" i="19"/>
  <c r="D12" i="22"/>
  <c r="H12" i="22"/>
  <c r="L12" i="22"/>
  <c r="H12" i="23"/>
  <c r="H12" i="26"/>
  <c r="L12" i="26"/>
  <c r="D12" i="29"/>
  <c r="H12" i="30"/>
  <c r="L12" i="30"/>
  <c r="H12" i="31"/>
  <c r="L12" i="31"/>
  <c r="F10" i="33"/>
  <c r="H12" i="35"/>
  <c r="L12" i="35"/>
  <c r="D12" i="5"/>
  <c r="H12" i="5"/>
  <c r="D12" i="9"/>
  <c r="D12" i="10"/>
  <c r="D12" i="11"/>
  <c r="D12" i="12"/>
  <c r="D12" i="13"/>
  <c r="D12" i="16"/>
  <c r="H12" i="33"/>
  <c r="L12" i="33"/>
  <c r="D12" i="34"/>
  <c r="H12" i="34"/>
  <c r="L12" i="34"/>
  <c r="H12" i="36"/>
  <c r="L12" i="36"/>
  <c r="D12" i="33"/>
  <c r="E10" i="2"/>
  <c r="H12" i="2"/>
  <c r="L12" i="2"/>
  <c r="D12" i="2"/>
  <c r="E10" i="3"/>
  <c r="H12" i="3"/>
  <c r="L12" i="3"/>
  <c r="E10" i="4"/>
  <c r="H12" i="4"/>
  <c r="L12" i="4"/>
  <c r="D12" i="4"/>
  <c r="E10" i="12"/>
  <c r="H12" i="12"/>
  <c r="L12" i="12"/>
  <c r="E10" i="33"/>
  <c r="E10" i="30"/>
  <c r="D12" i="30"/>
  <c r="E10" i="31"/>
  <c r="D12" i="31"/>
  <c r="E10" i="19"/>
  <c r="D12" i="19"/>
  <c r="E10" i="16"/>
  <c r="H12" i="16"/>
  <c r="L12" i="16"/>
  <c r="E10" i="35"/>
  <c r="D12" i="35"/>
  <c r="H12" i="17"/>
  <c r="L12" i="17"/>
  <c r="E10" i="17"/>
  <c r="D12" i="17"/>
  <c r="E10" i="1"/>
  <c r="H12" i="1"/>
  <c r="L12" i="1"/>
  <c r="H12" i="14"/>
  <c r="L12" i="14"/>
  <c r="E10" i="14"/>
  <c r="D12" i="14"/>
  <c r="E10" i="13"/>
  <c r="H12" i="13"/>
  <c r="L12" i="13"/>
  <c r="H12" i="7"/>
  <c r="L12" i="7"/>
  <c r="E10" i="7"/>
  <c r="D12" i="7"/>
  <c r="E10" i="34"/>
  <c r="E10" i="22"/>
  <c r="H12" i="15"/>
  <c r="L12" i="15"/>
  <c r="E10" i="15"/>
  <c r="D12" i="15"/>
  <c r="H12" i="29"/>
  <c r="L12" i="29"/>
  <c r="E10" i="29"/>
  <c r="H12" i="28"/>
  <c r="L12" i="28"/>
  <c r="E10" i="28"/>
  <c r="D12" i="28"/>
  <c r="H12" i="11"/>
  <c r="L12" i="11"/>
  <c r="D12" i="26"/>
  <c r="H12" i="21"/>
  <c r="L12" i="21"/>
  <c r="E10" i="21"/>
  <c r="D12" i="21"/>
  <c r="H12" i="32"/>
  <c r="L12" i="32"/>
  <c r="E10" i="32"/>
  <c r="D12" i="32"/>
  <c r="H12" i="6"/>
  <c r="L12" i="6"/>
  <c r="E10" i="6"/>
  <c r="D12" i="6"/>
  <c r="E10" i="8"/>
  <c r="H12" i="8"/>
  <c r="D12" i="8"/>
  <c r="H12" i="9"/>
  <c r="L12" i="9"/>
  <c r="E10" i="9"/>
  <c r="H12" i="10"/>
  <c r="L12" i="10"/>
  <c r="E10" i="10"/>
  <c r="H12" i="27"/>
  <c r="L12" i="27"/>
  <c r="E10" i="27"/>
  <c r="D12" i="27"/>
  <c r="L12" i="23"/>
  <c r="E10" i="23"/>
  <c r="D12" i="23"/>
  <c r="L12" i="18"/>
  <c r="E10" i="18"/>
  <c r="L12" i="5"/>
  <c r="E10" i="5"/>
  <c r="F10" i="11"/>
  <c r="E10" i="11"/>
  <c r="N10" i="36"/>
  <c r="M10" i="36"/>
  <c r="J10" i="36"/>
  <c r="I10" i="36"/>
  <c r="E12" i="26"/>
  <c r="F12" i="26"/>
  <c r="E12" i="3" l="1"/>
  <c r="E12" i="13"/>
  <c r="F12" i="3"/>
  <c r="F12" i="34"/>
  <c r="F12" i="4"/>
  <c r="E12" i="29"/>
  <c r="F12" i="12"/>
  <c r="F12" i="16"/>
  <c r="E12" i="1"/>
  <c r="F12" i="1"/>
  <c r="E12" i="10"/>
  <c r="F12" i="2"/>
  <c r="F12" i="22"/>
  <c r="F12" i="13"/>
  <c r="E12" i="2"/>
  <c r="E12" i="4"/>
  <c r="E12" i="12"/>
  <c r="E12" i="33"/>
  <c r="F12" i="33"/>
  <c r="E12" i="30"/>
  <c r="F12" i="30"/>
  <c r="E12" i="31"/>
  <c r="F12" i="31"/>
  <c r="E12" i="19"/>
  <c r="F12" i="19"/>
  <c r="E12" i="16"/>
  <c r="E12" i="35"/>
  <c r="F12" i="35"/>
  <c r="E12" i="17"/>
  <c r="F12" i="17"/>
  <c r="E12" i="14"/>
  <c r="F12" i="14"/>
  <c r="E12" i="7"/>
  <c r="F12" i="7"/>
  <c r="E12" i="34"/>
  <c r="E12" i="22"/>
  <c r="E12" i="9"/>
  <c r="E12" i="15"/>
  <c r="F12" i="15"/>
  <c r="F12" i="29"/>
  <c r="E12" i="28"/>
  <c r="F12" i="28"/>
  <c r="F12" i="11"/>
  <c r="E12" i="21"/>
  <c r="F12" i="21"/>
  <c r="E12" i="32"/>
  <c r="F12" i="32"/>
  <c r="E12" i="6"/>
  <c r="F12" i="6"/>
  <c r="E12" i="8"/>
  <c r="F12" i="8"/>
  <c r="F12" i="9"/>
  <c r="F12" i="10"/>
  <c r="E12" i="27"/>
  <c r="F12" i="27"/>
  <c r="E12" i="23"/>
  <c r="F12" i="23"/>
  <c r="E12" i="18"/>
  <c r="F12" i="18"/>
  <c r="E12" i="5"/>
  <c r="F12" i="5"/>
  <c r="F10" i="36"/>
  <c r="E10" i="36"/>
  <c r="E12" i="11"/>
  <c r="E12" i="36" l="1"/>
  <c r="F12" i="36"/>
</calcChain>
</file>

<file path=xl/sharedStrings.xml><?xml version="1.0" encoding="utf-8"?>
<sst xmlns="http://schemas.openxmlformats.org/spreadsheetml/2006/main" count="1258" uniqueCount="24">
  <si>
    <t>Сведения о проведении диспансеризации определенных групп взрослого населения</t>
  </si>
  <si>
    <t>Таблица 1000.</t>
  </si>
  <si>
    <t>Возрастная группа</t>
  </si>
  <si>
    <t>№ строки</t>
  </si>
  <si>
    <t>Все население</t>
  </si>
  <si>
    <t>Мужчины</t>
  </si>
  <si>
    <t>Женщины</t>
  </si>
  <si>
    <t>Численность населения на 01.01 текущего года</t>
  </si>
  <si>
    <t>Подлежит диспансеризации по плану текущего года</t>
  </si>
  <si>
    <t>Прошли диспансеризацию (чел.)</t>
  </si>
  <si>
    <t xml:space="preserve">Подлежит диспансеризации по плану текущего года </t>
  </si>
  <si>
    <t>I этап</t>
  </si>
  <si>
    <t xml:space="preserve">II этап </t>
  </si>
  <si>
    <t xml:space="preserve">I этап </t>
  </si>
  <si>
    <t>II этап</t>
  </si>
  <si>
    <t>21-36 лет</t>
  </si>
  <si>
    <t>39-60 лет</t>
  </si>
  <si>
    <t>Старше 60 лет</t>
  </si>
  <si>
    <t>Итого</t>
  </si>
  <si>
    <t>НЕ ЗАПОЛНЯТЬ СЧИТАЕТСЯ АВТОМАТИЧЕСКИ !!!!</t>
  </si>
  <si>
    <t>% подлежащих диспансеризации к численности</t>
  </si>
  <si>
    <t>% прошедших 1 этап к подлежащим</t>
  </si>
  <si>
    <t>% прошедших 2 этап от прошедших 1 этап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</si>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</sst>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1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1" fontId="3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1" fontId="3" fillId="3" borderId="10" xfId="0" applyNumberFormat="1" applyFont="1" applyFill="1" applyBorder="1" applyAlignment="1" applyProtection="1">
      <alignment horizontal="center" vertical="center" wrapText="1"/>
    </xf>
    <xf numFmtId="1" fontId="3" fillId="3" borderId="0" xfId="0" applyNumberFormat="1" applyFont="1" applyFill="1" applyBorder="1" applyAlignment="1" applyProtection="1">
      <alignment horizontal="center" vertical="center" wrapText="1"/>
    </xf>
    <xf numFmtId="1" fontId="3" fillId="3" borderId="26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/>
    <xf numFmtId="0" fontId="7" fillId="5" borderId="29" xfId="0" applyFont="1" applyFill="1" applyBorder="1" applyAlignment="1" applyProtection="1">
      <alignment wrapText="1"/>
    </xf>
    <xf numFmtId="0" fontId="7" fillId="5" borderId="30" xfId="0" applyFont="1" applyFill="1" applyBorder="1" applyAlignment="1" applyProtection="1">
      <alignment wrapText="1"/>
    </xf>
    <xf numFmtId="0" fontId="7" fillId="5" borderId="15" xfId="0" applyFont="1" applyFill="1" applyBorder="1" applyAlignment="1" applyProtection="1">
      <alignment wrapText="1"/>
    </xf>
    <xf numFmtId="0" fontId="7" fillId="4" borderId="0" xfId="0" applyFont="1" applyFill="1" applyBorder="1" applyAlignment="1">
      <alignment wrapText="1"/>
    </xf>
    <xf numFmtId="0" fontId="7" fillId="6" borderId="31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164" fontId="0" fillId="5" borderId="24" xfId="0" applyNumberFormat="1" applyFill="1" applyBorder="1" applyAlignment="1" applyProtection="1"/>
    <xf numFmtId="164" fontId="0" fillId="5" borderId="33" xfId="0" applyNumberFormat="1" applyFill="1" applyBorder="1" applyAlignment="1" applyProtection="1"/>
    <xf numFmtId="164" fontId="0" fillId="5" borderId="34" xfId="0" applyNumberFormat="1" applyFill="1" applyBorder="1" applyAlignment="1" applyProtection="1"/>
    <xf numFmtId="164" fontId="0" fillId="4" borderId="0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0" fillId="0" borderId="0" xfId="0" applyAlignment="1">
      <alignment wrapText="1"/>
    </xf>
    <xf numFmtId="0" fontId="0" fillId="4" borderId="0" xfId="0" applyFill="1" applyBorder="1"/>
    <xf numFmtId="0" fontId="0" fillId="4" borderId="0" xfId="0" applyFill="1"/>
    <xf numFmtId="1" fontId="0" fillId="0" borderId="0" xfId="0" applyNumberForma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center" vertical="top" wrapText="1"/>
      <protection locked="0"/>
    </xf>
    <xf numFmtId="0" fontId="6" fillId="5" borderId="28" xfId="0" applyFont="1" applyFill="1" applyBorder="1" applyAlignment="1" applyProtection="1">
      <protection locked="0"/>
    </xf>
    <xf numFmtId="0" fontId="6" fillId="5" borderId="1" xfId="0" applyFont="1" applyFill="1" applyBorder="1" applyAlignment="1" applyProtection="1">
      <protection locked="0"/>
    </xf>
    <xf numFmtId="0" fontId="6" fillId="5" borderId="32" xfId="0" applyFont="1" applyFill="1" applyBorder="1" applyAlignment="1" applyProtection="1">
      <protection locked="0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P16"/>
  <sheetViews>
    <sheetView workbookViewId="0">
      <selection activeCell="F24" sqref="F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2073</v>
      </c>
      <c r="D7" s="8">
        <f>SUM(H7+L7)</f>
        <v>1810</v>
      </c>
      <c r="E7" s="9">
        <f t="shared" ref="E7:F9" si="0">SUM(I7+M7)</f>
        <v>317</v>
      </c>
      <c r="F7" s="9">
        <f t="shared" si="0"/>
        <v>1</v>
      </c>
      <c r="G7" s="8">
        <v>1117</v>
      </c>
      <c r="H7" s="8">
        <v>908</v>
      </c>
      <c r="I7" s="8">
        <v>155</v>
      </c>
      <c r="J7" s="8">
        <v>0</v>
      </c>
      <c r="K7" s="8">
        <v>956</v>
      </c>
      <c r="L7" s="8">
        <v>902</v>
      </c>
      <c r="M7" s="8">
        <v>162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2538</v>
      </c>
      <c r="D8" s="8">
        <f>SUM(H8+L8)</f>
        <v>1883</v>
      </c>
      <c r="E8" s="9">
        <f t="shared" si="0"/>
        <v>406</v>
      </c>
      <c r="F8" s="9">
        <f t="shared" si="0"/>
        <v>4</v>
      </c>
      <c r="G8" s="14">
        <v>1126</v>
      </c>
      <c r="H8" s="14">
        <v>940</v>
      </c>
      <c r="I8" s="14">
        <v>158</v>
      </c>
      <c r="J8" s="14">
        <v>1</v>
      </c>
      <c r="K8" s="14">
        <v>1320</v>
      </c>
      <c r="L8" s="14">
        <v>943</v>
      </c>
      <c r="M8" s="14">
        <v>248</v>
      </c>
      <c r="N8" s="15">
        <v>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1547</v>
      </c>
      <c r="D9" s="8">
        <f>SUM(H9+L9)</f>
        <v>1117</v>
      </c>
      <c r="E9" s="9">
        <f t="shared" si="0"/>
        <v>459</v>
      </c>
      <c r="F9" s="9">
        <f t="shared" si="0"/>
        <v>0</v>
      </c>
      <c r="G9" s="19">
        <v>710</v>
      </c>
      <c r="H9" s="19">
        <v>358</v>
      </c>
      <c r="I9" s="19">
        <v>143</v>
      </c>
      <c r="J9" s="19">
        <v>0</v>
      </c>
      <c r="K9" s="19">
        <v>837</v>
      </c>
      <c r="L9" s="19">
        <v>759</v>
      </c>
      <c r="M9" s="19">
        <v>316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6158</v>
      </c>
      <c r="D10" s="23">
        <f t="shared" si="1"/>
        <v>4810</v>
      </c>
      <c r="E10" s="23">
        <f t="shared" si="1"/>
        <v>1182</v>
      </c>
      <c r="F10" s="23">
        <f t="shared" si="1"/>
        <v>5</v>
      </c>
      <c r="G10" s="23">
        <f t="shared" si="1"/>
        <v>2953</v>
      </c>
      <c r="H10" s="23">
        <f t="shared" si="1"/>
        <v>2206</v>
      </c>
      <c r="I10" s="23">
        <f t="shared" si="1"/>
        <v>456</v>
      </c>
      <c r="J10" s="23">
        <f t="shared" si="1"/>
        <v>1</v>
      </c>
      <c r="K10" s="23">
        <f t="shared" si="1"/>
        <v>3113</v>
      </c>
      <c r="L10" s="23">
        <f t="shared" si="1"/>
        <v>2604</v>
      </c>
      <c r="M10" s="24">
        <f t="shared" si="1"/>
        <v>726</v>
      </c>
      <c r="N10" s="25">
        <f t="shared" si="1"/>
        <v>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0.78109775901266643</v>
      </c>
      <c r="E12" s="33">
        <f>E10/D10</f>
        <v>0.24573804573804575</v>
      </c>
      <c r="F12" s="33">
        <f>F10/E10</f>
        <v>4.2301184433164128E-3</v>
      </c>
      <c r="G12" s="33"/>
      <c r="H12" s="33">
        <f>H10/G10</f>
        <v>0.7470369116153065</v>
      </c>
      <c r="I12" s="33"/>
      <c r="J12" s="33"/>
      <c r="K12" s="33"/>
      <c r="L12" s="33">
        <f>L10/K10</f>
        <v>0.83649212977834886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AP16"/>
  <sheetViews>
    <sheetView workbookViewId="0">
      <selection activeCell="J23" sqref="J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994</v>
      </c>
      <c r="D7" s="8">
        <f>SUM(H7+L7)</f>
        <v>994</v>
      </c>
      <c r="E7" s="9">
        <f t="shared" ref="E7:F9" si="0">SUM(I7+M7)</f>
        <v>193</v>
      </c>
      <c r="F7" s="9">
        <f t="shared" si="0"/>
        <v>3</v>
      </c>
      <c r="G7" s="8">
        <v>490</v>
      </c>
      <c r="H7" s="8">
        <v>490</v>
      </c>
      <c r="I7" s="8">
        <v>114</v>
      </c>
      <c r="J7" s="8">
        <v>3</v>
      </c>
      <c r="K7" s="8">
        <v>504</v>
      </c>
      <c r="L7" s="8">
        <v>504</v>
      </c>
      <c r="M7" s="8">
        <v>79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1038</v>
      </c>
      <c r="D8" s="8">
        <f>SUM(H8+L8)</f>
        <v>1038</v>
      </c>
      <c r="E8" s="9">
        <f t="shared" si="0"/>
        <v>203</v>
      </c>
      <c r="F8" s="9">
        <f t="shared" si="0"/>
        <v>10</v>
      </c>
      <c r="G8" s="14">
        <v>487</v>
      </c>
      <c r="H8" s="14">
        <v>487</v>
      </c>
      <c r="I8" s="14">
        <v>84</v>
      </c>
      <c r="J8" s="14">
        <v>5</v>
      </c>
      <c r="K8" s="14">
        <v>551</v>
      </c>
      <c r="L8" s="14">
        <v>551</v>
      </c>
      <c r="M8" s="14">
        <v>119</v>
      </c>
      <c r="N8" s="15">
        <v>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1095</v>
      </c>
      <c r="D9" s="8">
        <f>SUM(H9+L9)</f>
        <v>1095</v>
      </c>
      <c r="E9" s="9">
        <f t="shared" si="0"/>
        <v>183</v>
      </c>
      <c r="F9" s="9">
        <f t="shared" si="0"/>
        <v>10</v>
      </c>
      <c r="G9" s="19">
        <v>505</v>
      </c>
      <c r="H9" s="19">
        <v>505</v>
      </c>
      <c r="I9" s="19">
        <v>52</v>
      </c>
      <c r="J9" s="19">
        <v>3</v>
      </c>
      <c r="K9" s="19">
        <v>590</v>
      </c>
      <c r="L9" s="19">
        <v>590</v>
      </c>
      <c r="M9" s="19">
        <v>131</v>
      </c>
      <c r="N9" s="20">
        <v>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3127</v>
      </c>
      <c r="D10" s="23">
        <f t="shared" si="1"/>
        <v>3127</v>
      </c>
      <c r="E10" s="23">
        <f t="shared" si="1"/>
        <v>579</v>
      </c>
      <c r="F10" s="23">
        <f t="shared" si="1"/>
        <v>23</v>
      </c>
      <c r="G10" s="23">
        <f t="shared" si="1"/>
        <v>1482</v>
      </c>
      <c r="H10" s="23">
        <f t="shared" si="1"/>
        <v>1482</v>
      </c>
      <c r="I10" s="23">
        <f t="shared" si="1"/>
        <v>250</v>
      </c>
      <c r="J10" s="23">
        <f t="shared" si="1"/>
        <v>11</v>
      </c>
      <c r="K10" s="23">
        <f t="shared" si="1"/>
        <v>1645</v>
      </c>
      <c r="L10" s="23">
        <f t="shared" si="1"/>
        <v>1645</v>
      </c>
      <c r="M10" s="24">
        <f t="shared" si="1"/>
        <v>329</v>
      </c>
      <c r="N10" s="25">
        <f t="shared" si="1"/>
        <v>12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0.18516149664214904</v>
      </c>
      <c r="F12" s="33">
        <f>F10/E10</f>
        <v>3.9723661485319514E-2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AP16"/>
  <sheetViews>
    <sheetView workbookViewId="0">
      <selection activeCell="J24" sqref="J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3697</v>
      </c>
      <c r="D7" s="8">
        <f>SUM(H7+L7)</f>
        <v>655</v>
      </c>
      <c r="E7" s="9">
        <f t="shared" ref="E7:F9" si="0">SUM(I7+M7)</f>
        <v>115</v>
      </c>
      <c r="F7" s="9">
        <f t="shared" si="0"/>
        <v>17</v>
      </c>
      <c r="G7" s="8">
        <v>1860</v>
      </c>
      <c r="H7" s="8">
        <v>272</v>
      </c>
      <c r="I7" s="8">
        <v>45</v>
      </c>
      <c r="J7" s="8">
        <v>8</v>
      </c>
      <c r="K7" s="8">
        <v>1837</v>
      </c>
      <c r="L7" s="8">
        <v>383</v>
      </c>
      <c r="M7" s="8">
        <v>70</v>
      </c>
      <c r="N7" s="10">
        <v>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4397</v>
      </c>
      <c r="D8" s="8">
        <f>SUM(H8+L8)</f>
        <v>1012</v>
      </c>
      <c r="E8" s="9">
        <f t="shared" si="0"/>
        <v>200</v>
      </c>
      <c r="F8" s="9">
        <f t="shared" si="0"/>
        <v>80</v>
      </c>
      <c r="G8" s="14">
        <v>2174</v>
      </c>
      <c r="H8" s="14">
        <v>496</v>
      </c>
      <c r="I8" s="14">
        <v>75</v>
      </c>
      <c r="J8" s="14">
        <v>36</v>
      </c>
      <c r="K8" s="14">
        <v>2223</v>
      </c>
      <c r="L8" s="14">
        <v>516</v>
      </c>
      <c r="M8" s="14">
        <v>125</v>
      </c>
      <c r="N8" s="15">
        <v>44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3119</v>
      </c>
      <c r="D9" s="8">
        <f>SUM(H9+L9)</f>
        <v>683</v>
      </c>
      <c r="E9" s="9">
        <f t="shared" si="0"/>
        <v>216</v>
      </c>
      <c r="F9" s="9">
        <f t="shared" si="0"/>
        <v>91</v>
      </c>
      <c r="G9" s="19">
        <v>1077</v>
      </c>
      <c r="H9" s="19">
        <v>300</v>
      </c>
      <c r="I9" s="19">
        <v>69</v>
      </c>
      <c r="J9" s="19">
        <v>24</v>
      </c>
      <c r="K9" s="19">
        <v>2042</v>
      </c>
      <c r="L9" s="19">
        <v>383</v>
      </c>
      <c r="M9" s="19">
        <v>147</v>
      </c>
      <c r="N9" s="20">
        <v>67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11213</v>
      </c>
      <c r="D10" s="23">
        <f t="shared" si="1"/>
        <v>2350</v>
      </c>
      <c r="E10" s="23">
        <f t="shared" si="1"/>
        <v>531</v>
      </c>
      <c r="F10" s="23">
        <f t="shared" si="1"/>
        <v>188</v>
      </c>
      <c r="G10" s="23">
        <f t="shared" si="1"/>
        <v>5111</v>
      </c>
      <c r="H10" s="23">
        <f t="shared" si="1"/>
        <v>1068</v>
      </c>
      <c r="I10" s="23">
        <f t="shared" si="1"/>
        <v>189</v>
      </c>
      <c r="J10" s="23">
        <f t="shared" si="1"/>
        <v>68</v>
      </c>
      <c r="K10" s="23">
        <f t="shared" si="1"/>
        <v>6102</v>
      </c>
      <c r="L10" s="23">
        <f t="shared" si="1"/>
        <v>1282</v>
      </c>
      <c r="M10" s="24">
        <f t="shared" si="1"/>
        <v>342</v>
      </c>
      <c r="N10" s="25">
        <f t="shared" si="1"/>
        <v>120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0.20957816819762776</v>
      </c>
      <c r="E12" s="33">
        <f>E10/D10</f>
        <v>0.22595744680851063</v>
      </c>
      <c r="F12" s="33">
        <f>F10/E10</f>
        <v>0.35404896421845572</v>
      </c>
      <c r="G12" s="33"/>
      <c r="H12" s="33">
        <f>H10/G10</f>
        <v>0.20896106437096459</v>
      </c>
      <c r="I12" s="33"/>
      <c r="J12" s="33"/>
      <c r="K12" s="33"/>
      <c r="L12" s="33">
        <f>L10/K10</f>
        <v>0.21009505080301541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AP16"/>
  <sheetViews>
    <sheetView workbookViewId="0">
      <selection activeCell="L25" sqref="L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1904</v>
      </c>
      <c r="D7" s="8">
        <f>SUM(H7+L7)</f>
        <v>554</v>
      </c>
      <c r="E7" s="9">
        <f t="shared" ref="E7:F9" si="0">SUM(I7+M7)</f>
        <v>209</v>
      </c>
      <c r="F7" s="9">
        <f t="shared" si="0"/>
        <v>1</v>
      </c>
      <c r="G7" s="8">
        <v>1060</v>
      </c>
      <c r="H7" s="8">
        <v>281</v>
      </c>
      <c r="I7" s="8">
        <v>98</v>
      </c>
      <c r="J7" s="8">
        <v>1</v>
      </c>
      <c r="K7" s="8">
        <v>844</v>
      </c>
      <c r="L7" s="8">
        <v>273</v>
      </c>
      <c r="M7" s="8">
        <v>111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1880</v>
      </c>
      <c r="D8" s="8">
        <f>SUM(H8+L8)</f>
        <v>845</v>
      </c>
      <c r="E8" s="9">
        <f t="shared" si="0"/>
        <v>236</v>
      </c>
      <c r="F8" s="9">
        <f t="shared" si="0"/>
        <v>0</v>
      </c>
      <c r="G8" s="14">
        <v>907</v>
      </c>
      <c r="H8" s="14">
        <v>411</v>
      </c>
      <c r="I8" s="14">
        <v>83</v>
      </c>
      <c r="J8" s="14"/>
      <c r="K8" s="14">
        <v>973</v>
      </c>
      <c r="L8" s="14">
        <v>434</v>
      </c>
      <c r="M8" s="14">
        <v>153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890</v>
      </c>
      <c r="D9" s="8">
        <f>SUM(H9+L9)</f>
        <v>801</v>
      </c>
      <c r="E9" s="9">
        <f t="shared" si="0"/>
        <v>166</v>
      </c>
      <c r="F9" s="9">
        <f t="shared" si="0"/>
        <v>2</v>
      </c>
      <c r="G9" s="19">
        <v>348</v>
      </c>
      <c r="H9" s="19">
        <v>278</v>
      </c>
      <c r="I9" s="19">
        <v>46</v>
      </c>
      <c r="J9" s="19"/>
      <c r="K9" s="19">
        <v>542</v>
      </c>
      <c r="L9" s="19">
        <v>523</v>
      </c>
      <c r="M9" s="19">
        <v>120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4674</v>
      </c>
      <c r="D10" s="23">
        <f t="shared" si="1"/>
        <v>2200</v>
      </c>
      <c r="E10" s="23">
        <f t="shared" si="1"/>
        <v>611</v>
      </c>
      <c r="F10" s="23">
        <f t="shared" si="1"/>
        <v>3</v>
      </c>
      <c r="G10" s="23">
        <f t="shared" si="1"/>
        <v>2315</v>
      </c>
      <c r="H10" s="23">
        <f t="shared" si="1"/>
        <v>970</v>
      </c>
      <c r="I10" s="23">
        <f t="shared" si="1"/>
        <v>227</v>
      </c>
      <c r="J10" s="23">
        <f t="shared" si="1"/>
        <v>1</v>
      </c>
      <c r="K10" s="23">
        <f t="shared" si="1"/>
        <v>2359</v>
      </c>
      <c r="L10" s="23">
        <f t="shared" si="1"/>
        <v>1230</v>
      </c>
      <c r="M10" s="24">
        <f t="shared" si="1"/>
        <v>384</v>
      </c>
      <c r="N10" s="25">
        <f t="shared" si="1"/>
        <v>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0.47068891741548996</v>
      </c>
      <c r="E12" s="33">
        <f>E10/D10</f>
        <v>0.27772727272727271</v>
      </c>
      <c r="F12" s="33">
        <f>F10/E10</f>
        <v>4.9099836333878887E-3</v>
      </c>
      <c r="G12" s="33"/>
      <c r="H12" s="33">
        <f>H10/G10</f>
        <v>0.41900647948164149</v>
      </c>
      <c r="I12" s="33"/>
      <c r="J12" s="33"/>
      <c r="K12" s="33"/>
      <c r="L12" s="33">
        <f>L10/K10</f>
        <v>0.52140737600678255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AP16"/>
  <sheetViews>
    <sheetView workbookViewId="0">
      <selection activeCell="I24" sqref="I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2716</v>
      </c>
      <c r="D7" s="8">
        <f>SUM(H7+L7)</f>
        <v>621</v>
      </c>
      <c r="E7" s="9">
        <f t="shared" ref="E7:F9" si="0">SUM(I7+M7)</f>
        <v>133</v>
      </c>
      <c r="F7" s="9">
        <f t="shared" si="0"/>
        <v>6</v>
      </c>
      <c r="G7" s="8">
        <v>1258</v>
      </c>
      <c r="H7" s="8">
        <v>207</v>
      </c>
      <c r="I7" s="8">
        <v>59</v>
      </c>
      <c r="J7" s="8">
        <v>2</v>
      </c>
      <c r="K7" s="8">
        <v>1458</v>
      </c>
      <c r="L7" s="8">
        <v>414</v>
      </c>
      <c r="M7" s="8">
        <v>74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3592</v>
      </c>
      <c r="D8" s="8">
        <f>SUM(H8+L8)</f>
        <v>939</v>
      </c>
      <c r="E8" s="9">
        <f t="shared" si="0"/>
        <v>217</v>
      </c>
      <c r="F8" s="9">
        <f t="shared" si="0"/>
        <v>36</v>
      </c>
      <c r="G8" s="14">
        <v>1706</v>
      </c>
      <c r="H8" s="14">
        <v>320</v>
      </c>
      <c r="I8" s="14">
        <v>65</v>
      </c>
      <c r="J8" s="14">
        <v>6</v>
      </c>
      <c r="K8" s="14">
        <v>1886</v>
      </c>
      <c r="L8" s="14">
        <v>619</v>
      </c>
      <c r="M8" s="14">
        <v>152</v>
      </c>
      <c r="N8" s="15">
        <v>30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2665</v>
      </c>
      <c r="D9" s="8">
        <f>SUM(H9+L9)</f>
        <v>559</v>
      </c>
      <c r="E9" s="9">
        <f t="shared" si="0"/>
        <v>248</v>
      </c>
      <c r="F9" s="9">
        <f t="shared" si="0"/>
        <v>50</v>
      </c>
      <c r="G9" s="19">
        <v>1095</v>
      </c>
      <c r="H9" s="19">
        <v>149</v>
      </c>
      <c r="I9" s="19">
        <v>81</v>
      </c>
      <c r="J9" s="19">
        <v>15</v>
      </c>
      <c r="K9" s="19">
        <v>1570</v>
      </c>
      <c r="L9" s="19">
        <v>410</v>
      </c>
      <c r="M9" s="19">
        <v>167</v>
      </c>
      <c r="N9" s="20">
        <v>35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8973</v>
      </c>
      <c r="D10" s="23">
        <f t="shared" si="1"/>
        <v>2119</v>
      </c>
      <c r="E10" s="23">
        <f t="shared" si="1"/>
        <v>598</v>
      </c>
      <c r="F10" s="23">
        <f t="shared" si="1"/>
        <v>92</v>
      </c>
      <c r="G10" s="23">
        <f t="shared" si="1"/>
        <v>4059</v>
      </c>
      <c r="H10" s="23">
        <f t="shared" si="1"/>
        <v>676</v>
      </c>
      <c r="I10" s="23">
        <f t="shared" si="1"/>
        <v>205</v>
      </c>
      <c r="J10" s="23">
        <f t="shared" si="1"/>
        <v>23</v>
      </c>
      <c r="K10" s="23">
        <f t="shared" si="1"/>
        <v>4914</v>
      </c>
      <c r="L10" s="23">
        <f t="shared" si="1"/>
        <v>1443</v>
      </c>
      <c r="M10" s="24">
        <f t="shared" si="1"/>
        <v>393</v>
      </c>
      <c r="N10" s="25">
        <f t="shared" si="1"/>
        <v>69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0.23615290315390616</v>
      </c>
      <c r="E12" s="33">
        <f>E10/D10</f>
        <v>0.2822085889570552</v>
      </c>
      <c r="F12" s="33">
        <f>F10/E10</f>
        <v>0.15384615384615385</v>
      </c>
      <c r="G12" s="33"/>
      <c r="H12" s="33">
        <f>H10/G10</f>
        <v>0.16654348361665436</v>
      </c>
      <c r="I12" s="33"/>
      <c r="J12" s="33"/>
      <c r="K12" s="33"/>
      <c r="L12" s="33">
        <f>L10/K10</f>
        <v>0.29365079365079366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AP16"/>
  <sheetViews>
    <sheetView workbookViewId="0">
      <selection activeCell="I24" sqref="I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5140</v>
      </c>
      <c r="D7" s="8">
        <f>SUM(H7+L7)</f>
        <v>1272</v>
      </c>
      <c r="E7" s="9">
        <f t="shared" ref="E7:F9" si="0">SUM(I7+M7)</f>
        <v>256</v>
      </c>
      <c r="F7" s="9">
        <f t="shared" si="0"/>
        <v>3</v>
      </c>
      <c r="G7" s="8">
        <v>2473</v>
      </c>
      <c r="H7" s="8">
        <v>569</v>
      </c>
      <c r="I7" s="8">
        <v>125</v>
      </c>
      <c r="J7" s="8">
        <v>1</v>
      </c>
      <c r="K7" s="8">
        <v>2667</v>
      </c>
      <c r="L7" s="8">
        <v>703</v>
      </c>
      <c r="M7" s="8">
        <v>131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5434</v>
      </c>
      <c r="D8" s="8">
        <f>SUM(H8+L8)</f>
        <v>1468</v>
      </c>
      <c r="E8" s="9">
        <f t="shared" si="0"/>
        <v>274</v>
      </c>
      <c r="F8" s="9">
        <f t="shared" si="0"/>
        <v>8</v>
      </c>
      <c r="G8" s="14">
        <v>2590</v>
      </c>
      <c r="H8" s="14">
        <v>778</v>
      </c>
      <c r="I8" s="14">
        <v>151</v>
      </c>
      <c r="J8" s="14">
        <v>4</v>
      </c>
      <c r="K8" s="14">
        <v>2844</v>
      </c>
      <c r="L8" s="14">
        <v>690</v>
      </c>
      <c r="M8" s="14">
        <v>123</v>
      </c>
      <c r="N8" s="15">
        <v>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3942</v>
      </c>
      <c r="D9" s="8">
        <f>SUM(H9+L9)</f>
        <v>404</v>
      </c>
      <c r="E9" s="9">
        <f t="shared" si="0"/>
        <v>116</v>
      </c>
      <c r="F9" s="9">
        <f t="shared" si="0"/>
        <v>0</v>
      </c>
      <c r="G9" s="19">
        <v>1747</v>
      </c>
      <c r="H9" s="19">
        <v>196</v>
      </c>
      <c r="I9" s="19">
        <v>33</v>
      </c>
      <c r="J9" s="19">
        <v>0</v>
      </c>
      <c r="K9" s="19">
        <v>2195</v>
      </c>
      <c r="L9" s="19">
        <v>208</v>
      </c>
      <c r="M9" s="19">
        <v>83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14516</v>
      </c>
      <c r="D10" s="23">
        <f t="shared" si="1"/>
        <v>3144</v>
      </c>
      <c r="E10" s="23">
        <f t="shared" si="1"/>
        <v>646</v>
      </c>
      <c r="F10" s="23">
        <f t="shared" si="1"/>
        <v>11</v>
      </c>
      <c r="G10" s="23">
        <f t="shared" si="1"/>
        <v>6810</v>
      </c>
      <c r="H10" s="23">
        <f t="shared" si="1"/>
        <v>1543</v>
      </c>
      <c r="I10" s="23">
        <f t="shared" si="1"/>
        <v>309</v>
      </c>
      <c r="J10" s="23">
        <f t="shared" si="1"/>
        <v>5</v>
      </c>
      <c r="K10" s="23">
        <f t="shared" si="1"/>
        <v>7706</v>
      </c>
      <c r="L10" s="23">
        <f t="shared" si="1"/>
        <v>1601</v>
      </c>
      <c r="M10" s="24">
        <f t="shared" si="1"/>
        <v>337</v>
      </c>
      <c r="N10" s="25">
        <f t="shared" si="1"/>
        <v>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0.21658859189859467</v>
      </c>
      <c r="E12" s="33">
        <f>E10/D10</f>
        <v>0.205470737913486</v>
      </c>
      <c r="F12" s="33">
        <f>F10/E10</f>
        <v>1.7027863777089782E-2</v>
      </c>
      <c r="G12" s="33"/>
      <c r="H12" s="33">
        <f>H10/G10</f>
        <v>0.22657856093979442</v>
      </c>
      <c r="I12" s="33"/>
      <c r="J12" s="33"/>
      <c r="K12" s="33"/>
      <c r="L12" s="33">
        <f>L10/K10</f>
        <v>0.20776018686737607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AP16"/>
  <sheetViews>
    <sheetView workbookViewId="0">
      <selection activeCell="H23" sqref="H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3990</v>
      </c>
      <c r="D7" s="8">
        <f>SUM(H7+L7)</f>
        <v>856</v>
      </c>
      <c r="E7" s="9">
        <f t="shared" ref="E7:F9" si="0">SUM(I7+M7)</f>
        <v>118</v>
      </c>
      <c r="F7" s="9">
        <f t="shared" si="0"/>
        <v>0</v>
      </c>
      <c r="G7" s="8">
        <v>2336</v>
      </c>
      <c r="H7" s="8">
        <v>456</v>
      </c>
      <c r="I7" s="8">
        <v>57</v>
      </c>
      <c r="J7" s="8"/>
      <c r="K7" s="8">
        <v>1654</v>
      </c>
      <c r="L7" s="8">
        <v>400</v>
      </c>
      <c r="M7" s="8">
        <v>61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4152</v>
      </c>
      <c r="D8" s="8">
        <f>SUM(H8+L8)</f>
        <v>1468</v>
      </c>
      <c r="E8" s="9">
        <f t="shared" si="0"/>
        <v>248</v>
      </c>
      <c r="F8" s="9">
        <f t="shared" si="0"/>
        <v>2</v>
      </c>
      <c r="G8" s="14">
        <v>2696</v>
      </c>
      <c r="H8" s="14">
        <v>634</v>
      </c>
      <c r="I8" s="14">
        <v>107</v>
      </c>
      <c r="J8" s="14">
        <v>2</v>
      </c>
      <c r="K8" s="14">
        <v>1456</v>
      </c>
      <c r="L8" s="14">
        <v>834</v>
      </c>
      <c r="M8" s="14">
        <v>141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3930</v>
      </c>
      <c r="D9" s="8">
        <f>SUM(H9+L9)</f>
        <v>808</v>
      </c>
      <c r="E9" s="9">
        <f t="shared" si="0"/>
        <v>241</v>
      </c>
      <c r="F9" s="9">
        <f t="shared" si="0"/>
        <v>2</v>
      </c>
      <c r="G9" s="19">
        <v>1695</v>
      </c>
      <c r="H9" s="19">
        <v>265</v>
      </c>
      <c r="I9" s="19">
        <v>83</v>
      </c>
      <c r="J9" s="19">
        <v>1</v>
      </c>
      <c r="K9" s="19">
        <v>2235</v>
      </c>
      <c r="L9" s="19">
        <v>543</v>
      </c>
      <c r="M9" s="19">
        <v>158</v>
      </c>
      <c r="N9" s="20">
        <v>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12072</v>
      </c>
      <c r="D10" s="23">
        <f t="shared" si="1"/>
        <v>3132</v>
      </c>
      <c r="E10" s="23">
        <f t="shared" si="1"/>
        <v>607</v>
      </c>
      <c r="F10" s="23">
        <f t="shared" si="1"/>
        <v>4</v>
      </c>
      <c r="G10" s="23">
        <f t="shared" si="1"/>
        <v>6727</v>
      </c>
      <c r="H10" s="23">
        <f t="shared" si="1"/>
        <v>1355</v>
      </c>
      <c r="I10" s="23">
        <f t="shared" si="1"/>
        <v>247</v>
      </c>
      <c r="J10" s="23">
        <f t="shared" si="1"/>
        <v>3</v>
      </c>
      <c r="K10" s="23">
        <f t="shared" si="1"/>
        <v>5345</v>
      </c>
      <c r="L10" s="23">
        <f t="shared" si="1"/>
        <v>1777</v>
      </c>
      <c r="M10" s="24">
        <f t="shared" si="1"/>
        <v>360</v>
      </c>
      <c r="N10" s="25">
        <f t="shared" si="1"/>
        <v>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0.25944333996023855</v>
      </c>
      <c r="E12" s="33">
        <f>E10/D10</f>
        <v>0.19380587484035761</v>
      </c>
      <c r="F12" s="33">
        <f>F10/E10</f>
        <v>6.5897858319604614E-3</v>
      </c>
      <c r="G12" s="33"/>
      <c r="H12" s="33">
        <f>H10/G10</f>
        <v>0.20142708488181954</v>
      </c>
      <c r="I12" s="33"/>
      <c r="J12" s="33"/>
      <c r="K12" s="33"/>
      <c r="L12" s="33">
        <f>L10/K10</f>
        <v>0.33246024321796069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AP16"/>
  <sheetViews>
    <sheetView workbookViewId="0">
      <selection activeCell="L24" sqref="K23:L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2508</v>
      </c>
      <c r="D7" s="8">
        <f>SUM(H7+L7)</f>
        <v>1628</v>
      </c>
      <c r="E7" s="9">
        <f t="shared" ref="E7:F9" si="0">SUM(I7+M7)</f>
        <v>328</v>
      </c>
      <c r="F7" s="9">
        <f t="shared" si="0"/>
        <v>3</v>
      </c>
      <c r="G7" s="8">
        <v>1304</v>
      </c>
      <c r="H7" s="8">
        <v>846</v>
      </c>
      <c r="I7" s="8">
        <v>170</v>
      </c>
      <c r="J7" s="8">
        <v>2</v>
      </c>
      <c r="K7" s="8">
        <v>1204</v>
      </c>
      <c r="L7" s="8">
        <v>782</v>
      </c>
      <c r="M7" s="8">
        <v>158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3272</v>
      </c>
      <c r="D8" s="8">
        <f>SUM(H8+L8)</f>
        <v>2124</v>
      </c>
      <c r="E8" s="9">
        <f t="shared" si="0"/>
        <v>452</v>
      </c>
      <c r="F8" s="9">
        <f t="shared" si="0"/>
        <v>43</v>
      </c>
      <c r="G8" s="14">
        <v>1570</v>
      </c>
      <c r="H8" s="14">
        <v>1018</v>
      </c>
      <c r="I8" s="14">
        <v>176</v>
      </c>
      <c r="J8" s="14">
        <v>15</v>
      </c>
      <c r="K8" s="14">
        <v>1702</v>
      </c>
      <c r="L8" s="14">
        <v>1106</v>
      </c>
      <c r="M8" s="14">
        <v>276</v>
      </c>
      <c r="N8" s="15">
        <v>28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1959</v>
      </c>
      <c r="D9" s="8">
        <f>SUM(H9+L9)</f>
        <v>1273</v>
      </c>
      <c r="E9" s="9">
        <f t="shared" si="0"/>
        <v>555</v>
      </c>
      <c r="F9" s="9">
        <f t="shared" si="0"/>
        <v>94</v>
      </c>
      <c r="G9" s="19">
        <v>652</v>
      </c>
      <c r="H9" s="19">
        <v>423</v>
      </c>
      <c r="I9" s="19">
        <v>130</v>
      </c>
      <c r="J9" s="19">
        <v>23</v>
      </c>
      <c r="K9" s="19">
        <v>1307</v>
      </c>
      <c r="L9" s="19">
        <v>850</v>
      </c>
      <c r="M9" s="19">
        <v>425</v>
      </c>
      <c r="N9" s="20">
        <v>71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7739</v>
      </c>
      <c r="D10" s="23">
        <f t="shared" si="1"/>
        <v>5025</v>
      </c>
      <c r="E10" s="23">
        <f t="shared" si="1"/>
        <v>1335</v>
      </c>
      <c r="F10" s="23">
        <f t="shared" si="1"/>
        <v>140</v>
      </c>
      <c r="G10" s="23">
        <f t="shared" si="1"/>
        <v>3526</v>
      </c>
      <c r="H10" s="23">
        <f t="shared" si="1"/>
        <v>2287</v>
      </c>
      <c r="I10" s="23">
        <f t="shared" si="1"/>
        <v>476</v>
      </c>
      <c r="J10" s="23">
        <f t="shared" si="1"/>
        <v>40</v>
      </c>
      <c r="K10" s="23">
        <f t="shared" si="1"/>
        <v>4213</v>
      </c>
      <c r="L10" s="23">
        <f t="shared" si="1"/>
        <v>2738</v>
      </c>
      <c r="M10" s="24">
        <f t="shared" si="1"/>
        <v>859</v>
      </c>
      <c r="N10" s="25">
        <f t="shared" si="1"/>
        <v>100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0.64930869621398113</v>
      </c>
      <c r="E12" s="33">
        <f>E10/D10</f>
        <v>0.2656716417910448</v>
      </c>
      <c r="F12" s="33">
        <f>F10/E10</f>
        <v>0.10486891385767791</v>
      </c>
      <c r="G12" s="33"/>
      <c r="H12" s="33">
        <f>H10/G10</f>
        <v>0.64861032331253543</v>
      </c>
      <c r="I12" s="33"/>
      <c r="J12" s="33"/>
      <c r="K12" s="33"/>
      <c r="L12" s="33">
        <f>L10/K10</f>
        <v>0.64989318775219562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AP16"/>
  <sheetViews>
    <sheetView tabSelected="1" workbookViewId="0">
      <selection activeCell="K15" sqref="K1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5171</v>
      </c>
      <c r="D7" s="8">
        <f>SUM(H7+L7)</f>
        <v>1189</v>
      </c>
      <c r="E7" s="9">
        <f t="shared" ref="E7:F9" si="0">SUM(I7+M7)</f>
        <v>149</v>
      </c>
      <c r="F7" s="9">
        <f t="shared" si="0"/>
        <v>0</v>
      </c>
      <c r="G7" s="8">
        <v>2483</v>
      </c>
      <c r="H7" s="8">
        <v>571</v>
      </c>
      <c r="I7" s="8">
        <v>73</v>
      </c>
      <c r="J7" s="8"/>
      <c r="K7" s="8">
        <v>2688</v>
      </c>
      <c r="L7" s="8">
        <v>618</v>
      </c>
      <c r="M7" s="8">
        <v>76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6605</v>
      </c>
      <c r="D8" s="8">
        <f>SUM(H8+L8)</f>
        <v>1489</v>
      </c>
      <c r="E8" s="9">
        <f t="shared" si="0"/>
        <v>174</v>
      </c>
      <c r="F8" s="9">
        <f t="shared" si="0"/>
        <v>0</v>
      </c>
      <c r="G8" s="14">
        <v>3018</v>
      </c>
      <c r="H8" s="14">
        <v>679</v>
      </c>
      <c r="I8" s="14">
        <v>85</v>
      </c>
      <c r="J8" s="14"/>
      <c r="K8" s="14">
        <v>3587</v>
      </c>
      <c r="L8" s="14">
        <v>810</v>
      </c>
      <c r="M8" s="14">
        <v>89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4660</v>
      </c>
      <c r="D9" s="8">
        <f>SUM(H9+L9)</f>
        <v>1070</v>
      </c>
      <c r="E9" s="9">
        <f t="shared" si="0"/>
        <v>175</v>
      </c>
      <c r="F9" s="9">
        <f t="shared" si="0"/>
        <v>1</v>
      </c>
      <c r="G9" s="19">
        <v>1178</v>
      </c>
      <c r="H9" s="19">
        <v>270</v>
      </c>
      <c r="I9" s="19">
        <v>49</v>
      </c>
      <c r="J9" s="19"/>
      <c r="K9" s="19">
        <v>3482</v>
      </c>
      <c r="L9" s="19">
        <v>800</v>
      </c>
      <c r="M9" s="19">
        <v>126</v>
      </c>
      <c r="N9" s="20">
        <v>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16436</v>
      </c>
      <c r="D10" s="23">
        <f t="shared" si="1"/>
        <v>3748</v>
      </c>
      <c r="E10" s="23">
        <f t="shared" si="1"/>
        <v>498</v>
      </c>
      <c r="F10" s="23">
        <f t="shared" si="1"/>
        <v>1</v>
      </c>
      <c r="G10" s="23">
        <f t="shared" si="1"/>
        <v>6679</v>
      </c>
      <c r="H10" s="23">
        <f t="shared" si="1"/>
        <v>1520</v>
      </c>
      <c r="I10" s="23">
        <f t="shared" si="1"/>
        <v>207</v>
      </c>
      <c r="J10" s="23">
        <f t="shared" si="1"/>
        <v>0</v>
      </c>
      <c r="K10" s="23">
        <f t="shared" si="1"/>
        <v>9757</v>
      </c>
      <c r="L10" s="23">
        <f t="shared" si="1"/>
        <v>2228</v>
      </c>
      <c r="M10" s="24">
        <f t="shared" si="1"/>
        <v>291</v>
      </c>
      <c r="N10" s="25">
        <f t="shared" si="1"/>
        <v>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0.22803601849598443</v>
      </c>
      <c r="E12" s="33">
        <f>E10/D10</f>
        <v>0.1328708644610459</v>
      </c>
      <c r="F12" s="33">
        <f>F10/E10</f>
        <v>2.008032128514056E-3</v>
      </c>
      <c r="G12" s="33"/>
      <c r="H12" s="33">
        <f>H10/G10</f>
        <v>0.22757897888905526</v>
      </c>
      <c r="I12" s="33"/>
      <c r="J12" s="33"/>
      <c r="K12" s="33"/>
      <c r="L12" s="33">
        <f>L10/K10</f>
        <v>0.22834887772881007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AP16"/>
  <sheetViews>
    <sheetView workbookViewId="0">
      <selection activeCell="K24" sqref="K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1322</v>
      </c>
      <c r="D7" s="8">
        <f>SUM(H7+L7)</f>
        <v>1273</v>
      </c>
      <c r="E7" s="9">
        <f t="shared" ref="E7:F9" si="0">SUM(I7+M7)</f>
        <v>325</v>
      </c>
      <c r="F7" s="9">
        <f t="shared" si="0"/>
        <v>7</v>
      </c>
      <c r="G7" s="8">
        <v>670</v>
      </c>
      <c r="H7" s="8">
        <v>649</v>
      </c>
      <c r="I7" s="8">
        <v>165</v>
      </c>
      <c r="J7" s="8">
        <v>3</v>
      </c>
      <c r="K7" s="8">
        <v>652</v>
      </c>
      <c r="L7" s="8">
        <v>624</v>
      </c>
      <c r="M7" s="8">
        <v>160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1511</v>
      </c>
      <c r="D8" s="8">
        <f>SUM(H8+L8)</f>
        <v>1430</v>
      </c>
      <c r="E8" s="9">
        <f t="shared" si="0"/>
        <v>373</v>
      </c>
      <c r="F8" s="9">
        <f t="shared" si="0"/>
        <v>61</v>
      </c>
      <c r="G8" s="14">
        <v>620</v>
      </c>
      <c r="H8" s="14">
        <v>599</v>
      </c>
      <c r="I8" s="14">
        <v>167</v>
      </c>
      <c r="J8" s="14">
        <v>28</v>
      </c>
      <c r="K8" s="14">
        <v>891</v>
      </c>
      <c r="L8" s="14">
        <v>831</v>
      </c>
      <c r="M8" s="14">
        <v>206</v>
      </c>
      <c r="N8" s="15">
        <v>33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478</v>
      </c>
      <c r="D9" s="8">
        <f>SUM(H9+L9)</f>
        <v>386</v>
      </c>
      <c r="E9" s="9">
        <f t="shared" si="0"/>
        <v>218</v>
      </c>
      <c r="F9" s="9">
        <f t="shared" si="0"/>
        <v>55</v>
      </c>
      <c r="G9" s="19">
        <v>229</v>
      </c>
      <c r="H9" s="19">
        <v>198</v>
      </c>
      <c r="I9" s="19">
        <v>73</v>
      </c>
      <c r="J9" s="19">
        <v>15</v>
      </c>
      <c r="K9" s="19">
        <v>249</v>
      </c>
      <c r="L9" s="19">
        <v>188</v>
      </c>
      <c r="M9" s="19">
        <v>145</v>
      </c>
      <c r="N9" s="20">
        <v>40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3311</v>
      </c>
      <c r="D10" s="23">
        <f t="shared" si="1"/>
        <v>3089</v>
      </c>
      <c r="E10" s="23">
        <f t="shared" si="1"/>
        <v>916</v>
      </c>
      <c r="F10" s="23">
        <f t="shared" si="1"/>
        <v>123</v>
      </c>
      <c r="G10" s="23">
        <f t="shared" si="1"/>
        <v>1519</v>
      </c>
      <c r="H10" s="23">
        <f t="shared" si="1"/>
        <v>1446</v>
      </c>
      <c r="I10" s="23">
        <f t="shared" si="1"/>
        <v>405</v>
      </c>
      <c r="J10" s="23">
        <f t="shared" si="1"/>
        <v>46</v>
      </c>
      <c r="K10" s="23">
        <f t="shared" si="1"/>
        <v>1792</v>
      </c>
      <c r="L10" s="23">
        <f t="shared" si="1"/>
        <v>1643</v>
      </c>
      <c r="M10" s="24">
        <f t="shared" si="1"/>
        <v>511</v>
      </c>
      <c r="N10" s="25">
        <f t="shared" si="1"/>
        <v>77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0.93295077016007244</v>
      </c>
      <c r="E12" s="33">
        <f>E10/D10</f>
        <v>0.29653609582389123</v>
      </c>
      <c r="F12" s="33">
        <f>F10/E10</f>
        <v>0.13427947598253276</v>
      </c>
      <c r="G12" s="33"/>
      <c r="H12" s="33">
        <f>H10/G10</f>
        <v>0.95194206714944041</v>
      </c>
      <c r="I12" s="33"/>
      <c r="J12" s="33"/>
      <c r="K12" s="33"/>
      <c r="L12" s="33">
        <f>L10/K10</f>
        <v>0.9168526785714286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AP16"/>
  <sheetViews>
    <sheetView workbookViewId="0">
      <selection activeCell="G24" sqref="F24:G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7402</v>
      </c>
      <c r="D7" s="8">
        <f>SUM(H7+L7)</f>
        <v>1805</v>
      </c>
      <c r="E7" s="9">
        <f t="shared" ref="E7:F9" si="0">SUM(I7,M7)</f>
        <v>374</v>
      </c>
      <c r="F7" s="9">
        <f t="shared" si="0"/>
        <v>1</v>
      </c>
      <c r="G7" s="8">
        <v>3248</v>
      </c>
      <c r="H7" s="8">
        <v>790</v>
      </c>
      <c r="I7" s="8">
        <v>310</v>
      </c>
      <c r="J7" s="8">
        <v>1</v>
      </c>
      <c r="K7" s="8">
        <v>4154</v>
      </c>
      <c r="L7" s="8">
        <v>1015</v>
      </c>
      <c r="M7" s="8">
        <v>64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11320</v>
      </c>
      <c r="D8" s="8">
        <f>SUM(H8+L8)</f>
        <v>2618</v>
      </c>
      <c r="E8" s="9">
        <f t="shared" si="0"/>
        <v>128</v>
      </c>
      <c r="F8" s="9">
        <f t="shared" si="0"/>
        <v>10</v>
      </c>
      <c r="G8" s="14">
        <v>4699</v>
      </c>
      <c r="H8" s="14">
        <v>1063</v>
      </c>
      <c r="I8" s="14">
        <v>41</v>
      </c>
      <c r="J8" s="14">
        <v>5</v>
      </c>
      <c r="K8" s="14">
        <v>6621</v>
      </c>
      <c r="L8" s="14">
        <v>1555</v>
      </c>
      <c r="M8" s="14">
        <v>87</v>
      </c>
      <c r="N8" s="15">
        <v>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9505</v>
      </c>
      <c r="D9" s="8">
        <f>SUM(H9+L9)</f>
        <v>2061</v>
      </c>
      <c r="E9" s="9">
        <f t="shared" si="0"/>
        <v>84</v>
      </c>
      <c r="F9" s="9">
        <f t="shared" si="0"/>
        <v>14</v>
      </c>
      <c r="G9" s="19">
        <v>3099</v>
      </c>
      <c r="H9" s="19">
        <v>692</v>
      </c>
      <c r="I9" s="19">
        <v>21</v>
      </c>
      <c r="J9" s="19">
        <v>7</v>
      </c>
      <c r="K9" s="19">
        <v>6406</v>
      </c>
      <c r="L9" s="19">
        <v>1369</v>
      </c>
      <c r="M9" s="19">
        <v>63</v>
      </c>
      <c r="N9" s="20">
        <v>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28227</v>
      </c>
      <c r="D10" s="23">
        <f t="shared" si="1"/>
        <v>6484</v>
      </c>
      <c r="E10" s="23">
        <f t="shared" si="1"/>
        <v>586</v>
      </c>
      <c r="F10" s="23">
        <f t="shared" si="1"/>
        <v>25</v>
      </c>
      <c r="G10" s="23">
        <f t="shared" si="1"/>
        <v>11046</v>
      </c>
      <c r="H10" s="23">
        <f t="shared" si="1"/>
        <v>2545</v>
      </c>
      <c r="I10" s="23">
        <f t="shared" si="1"/>
        <v>372</v>
      </c>
      <c r="J10" s="23">
        <f t="shared" si="1"/>
        <v>13</v>
      </c>
      <c r="K10" s="23">
        <f t="shared" si="1"/>
        <v>17181</v>
      </c>
      <c r="L10" s="23">
        <f t="shared" si="1"/>
        <v>3939</v>
      </c>
      <c r="M10" s="24">
        <f t="shared" si="1"/>
        <v>214</v>
      </c>
      <c r="N10" s="25">
        <f t="shared" si="1"/>
        <v>12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0.22970914372763665</v>
      </c>
      <c r="E12" s="33">
        <f>E10/D10</f>
        <v>9.0376310919185687E-2</v>
      </c>
      <c r="F12" s="33">
        <f>F10/E10</f>
        <v>4.2662116040955635E-2</v>
      </c>
      <c r="G12" s="33"/>
      <c r="H12" s="33">
        <f>H10/G10</f>
        <v>0.23040014484881405</v>
      </c>
      <c r="I12" s="33"/>
      <c r="J12" s="33"/>
      <c r="K12" s="33"/>
      <c r="L12" s="33">
        <f>L10/K10</f>
        <v>0.22926488562947442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AP16"/>
  <sheetViews>
    <sheetView workbookViewId="0">
      <selection activeCell="G23" sqref="G22:G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1560</v>
      </c>
      <c r="D7" s="8">
        <f>SUM(H7+L7)</f>
        <v>1560</v>
      </c>
      <c r="E7" s="9">
        <f t="shared" ref="E7:F9" si="0">SUM(I7+M7)</f>
        <v>270</v>
      </c>
      <c r="F7" s="9">
        <f t="shared" si="0"/>
        <v>112</v>
      </c>
      <c r="G7" s="8">
        <v>562</v>
      </c>
      <c r="H7" s="8">
        <v>562</v>
      </c>
      <c r="I7" s="8">
        <v>105</v>
      </c>
      <c r="J7" s="8">
        <v>75</v>
      </c>
      <c r="K7" s="8">
        <v>998</v>
      </c>
      <c r="L7" s="8">
        <v>998</v>
      </c>
      <c r="M7" s="8">
        <v>165</v>
      </c>
      <c r="N7" s="10">
        <v>37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2182</v>
      </c>
      <c r="D8" s="8">
        <f>SUM(H8+L8)</f>
        <v>2182</v>
      </c>
      <c r="E8" s="9">
        <f t="shared" si="0"/>
        <v>358</v>
      </c>
      <c r="F8" s="9">
        <f t="shared" si="0"/>
        <v>157</v>
      </c>
      <c r="G8" s="14">
        <v>705</v>
      </c>
      <c r="H8" s="14">
        <v>705</v>
      </c>
      <c r="I8" s="14">
        <v>159</v>
      </c>
      <c r="J8" s="14">
        <v>79</v>
      </c>
      <c r="K8" s="14">
        <v>1477</v>
      </c>
      <c r="L8" s="14">
        <v>1477</v>
      </c>
      <c r="M8" s="14">
        <v>199</v>
      </c>
      <c r="N8" s="15">
        <v>78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1060</v>
      </c>
      <c r="D9" s="8">
        <f>SUM(H9+L9)</f>
        <v>1060</v>
      </c>
      <c r="E9" s="9">
        <f t="shared" si="0"/>
        <v>409</v>
      </c>
      <c r="F9" s="9">
        <f t="shared" si="0"/>
        <v>88</v>
      </c>
      <c r="G9" s="19">
        <v>373</v>
      </c>
      <c r="H9" s="19">
        <v>373</v>
      </c>
      <c r="I9" s="19">
        <v>164</v>
      </c>
      <c r="J9" s="19">
        <v>45</v>
      </c>
      <c r="K9" s="19">
        <v>687</v>
      </c>
      <c r="L9" s="19">
        <v>687</v>
      </c>
      <c r="M9" s="19">
        <v>245</v>
      </c>
      <c r="N9" s="20">
        <v>43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4802</v>
      </c>
      <c r="D10" s="23">
        <f t="shared" si="1"/>
        <v>4802</v>
      </c>
      <c r="E10" s="23">
        <f t="shared" si="1"/>
        <v>1037</v>
      </c>
      <c r="F10" s="23">
        <f t="shared" si="1"/>
        <v>357</v>
      </c>
      <c r="G10" s="23">
        <f t="shared" si="1"/>
        <v>1640</v>
      </c>
      <c r="H10" s="23">
        <f t="shared" si="1"/>
        <v>1640</v>
      </c>
      <c r="I10" s="23">
        <f t="shared" si="1"/>
        <v>428</v>
      </c>
      <c r="J10" s="23">
        <f t="shared" si="1"/>
        <v>199</v>
      </c>
      <c r="K10" s="23">
        <f t="shared" si="1"/>
        <v>3162</v>
      </c>
      <c r="L10" s="23">
        <f t="shared" si="1"/>
        <v>3162</v>
      </c>
      <c r="M10" s="24">
        <f t="shared" si="1"/>
        <v>609</v>
      </c>
      <c r="N10" s="25">
        <f t="shared" si="1"/>
        <v>158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0.21595168679716784</v>
      </c>
      <c r="F12" s="33">
        <f>F10/E10</f>
        <v>0.34426229508196721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AP16"/>
  <sheetViews>
    <sheetView workbookViewId="0">
      <selection activeCell="G23" sqref="G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4300</v>
      </c>
      <c r="D7" s="8">
        <f>SUM(H7+L7)</f>
        <v>2900</v>
      </c>
      <c r="E7" s="9">
        <f t="shared" ref="E7:F9" si="0">SUM(I7+M7)</f>
        <v>424</v>
      </c>
      <c r="F7" s="9">
        <f t="shared" si="0"/>
        <v>15</v>
      </c>
      <c r="G7" s="8">
        <v>1600</v>
      </c>
      <c r="H7" s="8">
        <v>1200</v>
      </c>
      <c r="I7" s="8">
        <v>162</v>
      </c>
      <c r="J7" s="8">
        <v>4</v>
      </c>
      <c r="K7" s="8">
        <v>2700</v>
      </c>
      <c r="L7" s="8">
        <v>1700</v>
      </c>
      <c r="M7" s="8">
        <v>262</v>
      </c>
      <c r="N7" s="10">
        <v>11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4540</v>
      </c>
      <c r="D8" s="8">
        <f>SUM(H8+L8)</f>
        <v>3100</v>
      </c>
      <c r="E8" s="9">
        <f t="shared" si="0"/>
        <v>398</v>
      </c>
      <c r="F8" s="9">
        <f t="shared" si="0"/>
        <v>9</v>
      </c>
      <c r="G8" s="14">
        <v>1700</v>
      </c>
      <c r="H8" s="14">
        <v>1300</v>
      </c>
      <c r="I8" s="14">
        <v>131</v>
      </c>
      <c r="J8" s="14">
        <v>2</v>
      </c>
      <c r="K8" s="14">
        <v>2840</v>
      </c>
      <c r="L8" s="14">
        <v>1800</v>
      </c>
      <c r="M8" s="14">
        <v>267</v>
      </c>
      <c r="N8" s="15">
        <v>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4210</v>
      </c>
      <c r="D9" s="8">
        <f>SUM(H9+L9)</f>
        <v>1484</v>
      </c>
      <c r="E9" s="9">
        <f t="shared" si="0"/>
        <v>485</v>
      </c>
      <c r="F9" s="9">
        <f t="shared" si="0"/>
        <v>27</v>
      </c>
      <c r="G9" s="19">
        <v>1200</v>
      </c>
      <c r="H9" s="19">
        <v>800</v>
      </c>
      <c r="I9" s="19">
        <v>118</v>
      </c>
      <c r="J9" s="19">
        <v>8</v>
      </c>
      <c r="K9" s="19">
        <v>3010</v>
      </c>
      <c r="L9" s="19">
        <v>684</v>
      </c>
      <c r="M9" s="19">
        <v>367</v>
      </c>
      <c r="N9" s="20">
        <v>19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13050</v>
      </c>
      <c r="D10" s="23">
        <f t="shared" si="1"/>
        <v>7484</v>
      </c>
      <c r="E10" s="23">
        <f t="shared" si="1"/>
        <v>1307</v>
      </c>
      <c r="F10" s="23">
        <f t="shared" si="1"/>
        <v>51</v>
      </c>
      <c r="G10" s="23">
        <f t="shared" si="1"/>
        <v>4500</v>
      </c>
      <c r="H10" s="23">
        <f t="shared" si="1"/>
        <v>3300</v>
      </c>
      <c r="I10" s="23">
        <f t="shared" si="1"/>
        <v>411</v>
      </c>
      <c r="J10" s="23">
        <f t="shared" si="1"/>
        <v>14</v>
      </c>
      <c r="K10" s="23">
        <f t="shared" si="1"/>
        <v>8550</v>
      </c>
      <c r="L10" s="23">
        <f t="shared" si="1"/>
        <v>4184</v>
      </c>
      <c r="M10" s="24">
        <f t="shared" si="1"/>
        <v>896</v>
      </c>
      <c r="N10" s="25">
        <f t="shared" si="1"/>
        <v>37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0.57348659003831415</v>
      </c>
      <c r="E12" s="33">
        <f>E10/D10</f>
        <v>0.17463923035809728</v>
      </c>
      <c r="F12" s="33">
        <f>F10/E10</f>
        <v>3.9020657995409332E-2</v>
      </c>
      <c r="G12" s="33"/>
      <c r="H12" s="33">
        <f>H10/G10</f>
        <v>0.73333333333333328</v>
      </c>
      <c r="I12" s="33"/>
      <c r="J12" s="33"/>
      <c r="K12" s="33"/>
      <c r="L12" s="33">
        <f>L10/K10</f>
        <v>0.48935672514619882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AP16"/>
  <sheetViews>
    <sheetView workbookViewId="0">
      <selection activeCell="F20" sqref="F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24252</v>
      </c>
      <c r="D7" s="8">
        <f>SUM(H7+L7)</f>
        <v>5578</v>
      </c>
      <c r="E7" s="9">
        <f t="shared" ref="E7:F9" si="0">SUM(I7+M7)</f>
        <v>2168</v>
      </c>
      <c r="F7" s="9">
        <f t="shared" si="0"/>
        <v>157</v>
      </c>
      <c r="G7" s="8">
        <v>11339</v>
      </c>
      <c r="H7" s="8">
        <v>2608</v>
      </c>
      <c r="I7" s="8">
        <v>1035</v>
      </c>
      <c r="J7" s="8">
        <v>58</v>
      </c>
      <c r="K7" s="8">
        <v>12913</v>
      </c>
      <c r="L7" s="8">
        <v>2970</v>
      </c>
      <c r="M7" s="8">
        <v>1133</v>
      </c>
      <c r="N7" s="10">
        <v>99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29209</v>
      </c>
      <c r="D8" s="8">
        <f>SUM(H8+L8)</f>
        <v>6691</v>
      </c>
      <c r="E8" s="9">
        <f t="shared" si="0"/>
        <v>1146</v>
      </c>
      <c r="F8" s="9">
        <f t="shared" si="0"/>
        <v>447</v>
      </c>
      <c r="G8" s="14">
        <v>13674</v>
      </c>
      <c r="H8" s="14">
        <v>3132</v>
      </c>
      <c r="I8" s="14">
        <v>474</v>
      </c>
      <c r="J8" s="14">
        <v>169</v>
      </c>
      <c r="K8" s="14">
        <v>15535</v>
      </c>
      <c r="L8" s="14">
        <v>3559</v>
      </c>
      <c r="M8" s="14">
        <v>672</v>
      </c>
      <c r="N8" s="15">
        <v>278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21353</v>
      </c>
      <c r="D9" s="8">
        <f>SUM(H9+L9)</f>
        <v>4911</v>
      </c>
      <c r="E9" s="9">
        <f t="shared" si="0"/>
        <v>976</v>
      </c>
      <c r="F9" s="9">
        <f t="shared" si="0"/>
        <v>502</v>
      </c>
      <c r="G9" s="19">
        <v>8687</v>
      </c>
      <c r="H9" s="19">
        <v>1998</v>
      </c>
      <c r="I9" s="19">
        <v>288</v>
      </c>
      <c r="J9" s="19">
        <v>164</v>
      </c>
      <c r="K9" s="19">
        <v>12666</v>
      </c>
      <c r="L9" s="19">
        <v>2913</v>
      </c>
      <c r="M9" s="19">
        <v>688</v>
      </c>
      <c r="N9" s="20">
        <v>338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74814</v>
      </c>
      <c r="D10" s="23">
        <f t="shared" si="1"/>
        <v>17180</v>
      </c>
      <c r="E10" s="23">
        <f t="shared" si="1"/>
        <v>4290</v>
      </c>
      <c r="F10" s="23">
        <f t="shared" si="1"/>
        <v>1106</v>
      </c>
      <c r="G10" s="23">
        <f t="shared" si="1"/>
        <v>33700</v>
      </c>
      <c r="H10" s="23">
        <f t="shared" si="1"/>
        <v>7738</v>
      </c>
      <c r="I10" s="23">
        <f t="shared" si="1"/>
        <v>1797</v>
      </c>
      <c r="J10" s="23">
        <f t="shared" si="1"/>
        <v>391</v>
      </c>
      <c r="K10" s="23">
        <f t="shared" si="1"/>
        <v>41114</v>
      </c>
      <c r="L10" s="23">
        <f t="shared" si="1"/>
        <v>9442</v>
      </c>
      <c r="M10" s="24">
        <f t="shared" si="1"/>
        <v>2493</v>
      </c>
      <c r="N10" s="25">
        <f t="shared" si="1"/>
        <v>715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0.22963616435426523</v>
      </c>
      <c r="E12" s="33">
        <f>E10/D10</f>
        <v>0.24970896391152503</v>
      </c>
      <c r="F12" s="33">
        <f>F10/E10</f>
        <v>0.25780885780885782</v>
      </c>
      <c r="G12" s="33"/>
      <c r="H12" s="33">
        <f>H10/G10</f>
        <v>0.22961424332344213</v>
      </c>
      <c r="I12" s="33"/>
      <c r="J12" s="33"/>
      <c r="K12" s="33"/>
      <c r="L12" s="33">
        <f>L10/K10</f>
        <v>0.22965413241231697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AP16"/>
  <sheetViews>
    <sheetView workbookViewId="0">
      <selection activeCell="E20" sqref="E19:E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710937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6488</v>
      </c>
      <c r="D7" s="8">
        <f>SUM(H7+L7)</f>
        <v>4301</v>
      </c>
      <c r="E7" s="9">
        <f t="shared" ref="E7:F9" si="0">SUM(I7+M7)</f>
        <v>802</v>
      </c>
      <c r="F7" s="9">
        <f t="shared" si="0"/>
        <v>189</v>
      </c>
      <c r="G7" s="8">
        <v>3005</v>
      </c>
      <c r="H7" s="8">
        <v>1869</v>
      </c>
      <c r="I7" s="8">
        <v>345</v>
      </c>
      <c r="J7" s="8">
        <v>86</v>
      </c>
      <c r="K7" s="8">
        <v>3483</v>
      </c>
      <c r="L7" s="8">
        <v>2432</v>
      </c>
      <c r="M7" s="8">
        <v>457</v>
      </c>
      <c r="N7" s="10">
        <v>103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8299</v>
      </c>
      <c r="D8" s="8">
        <f>SUM(H8+L8)</f>
        <v>5411</v>
      </c>
      <c r="E8" s="9">
        <f t="shared" si="0"/>
        <v>835</v>
      </c>
      <c r="F8" s="9">
        <f t="shared" si="0"/>
        <v>232</v>
      </c>
      <c r="G8" s="14">
        <v>3589</v>
      </c>
      <c r="H8" s="14">
        <v>2153</v>
      </c>
      <c r="I8" s="14">
        <v>307</v>
      </c>
      <c r="J8" s="14">
        <v>86</v>
      </c>
      <c r="K8" s="14">
        <v>4710</v>
      </c>
      <c r="L8" s="14">
        <v>3258</v>
      </c>
      <c r="M8" s="14">
        <v>528</v>
      </c>
      <c r="N8" s="15">
        <v>146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4919</v>
      </c>
      <c r="D9" s="8">
        <f>SUM(H9+L9)</f>
        <v>3177</v>
      </c>
      <c r="E9" s="9">
        <f t="shared" si="0"/>
        <v>1316</v>
      </c>
      <c r="F9" s="9">
        <f t="shared" si="0"/>
        <v>410</v>
      </c>
      <c r="G9" s="19">
        <v>1550</v>
      </c>
      <c r="H9" s="19">
        <v>944</v>
      </c>
      <c r="I9" s="19">
        <v>350</v>
      </c>
      <c r="J9" s="19">
        <v>99</v>
      </c>
      <c r="K9" s="19">
        <v>3369</v>
      </c>
      <c r="L9" s="19">
        <v>2233</v>
      </c>
      <c r="M9" s="19">
        <v>966</v>
      </c>
      <c r="N9" s="20">
        <v>311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19706</v>
      </c>
      <c r="D10" s="23">
        <f t="shared" si="1"/>
        <v>12889</v>
      </c>
      <c r="E10" s="23">
        <f t="shared" si="1"/>
        <v>2953</v>
      </c>
      <c r="F10" s="23">
        <f t="shared" si="1"/>
        <v>831</v>
      </c>
      <c r="G10" s="23">
        <f t="shared" si="1"/>
        <v>8144</v>
      </c>
      <c r="H10" s="23">
        <f t="shared" si="1"/>
        <v>4966</v>
      </c>
      <c r="I10" s="23">
        <f t="shared" si="1"/>
        <v>1002</v>
      </c>
      <c r="J10" s="23">
        <f t="shared" si="1"/>
        <v>271</v>
      </c>
      <c r="K10" s="23">
        <f t="shared" si="1"/>
        <v>11562</v>
      </c>
      <c r="L10" s="23">
        <f t="shared" si="1"/>
        <v>7923</v>
      </c>
      <c r="M10" s="24">
        <f t="shared" si="1"/>
        <v>1951</v>
      </c>
      <c r="N10" s="25">
        <f t="shared" si="1"/>
        <v>560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0.65406475185222779</v>
      </c>
      <c r="E12" s="33">
        <f>E10/D10</f>
        <v>0.22911009387850104</v>
      </c>
      <c r="F12" s="33">
        <f>F10/E10</f>
        <v>0.28140873687775142</v>
      </c>
      <c r="G12" s="33"/>
      <c r="H12" s="33">
        <f>H10/G10</f>
        <v>0.60977406679764246</v>
      </c>
      <c r="I12" s="33"/>
      <c r="J12" s="33"/>
      <c r="K12" s="33"/>
      <c r="L12" s="33">
        <f>L10/K10</f>
        <v>0.68526206538661127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AP16"/>
  <sheetViews>
    <sheetView workbookViewId="0">
      <selection activeCell="K22" sqref="J22:K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3686</v>
      </c>
      <c r="D7" s="8">
        <f>SUM(H7+L7)</f>
        <v>804</v>
      </c>
      <c r="E7" s="9">
        <f t="shared" ref="E7:F9" si="0">SUM(I7+M7)</f>
        <v>223</v>
      </c>
      <c r="F7" s="9">
        <f t="shared" si="0"/>
        <v>6</v>
      </c>
      <c r="G7" s="8">
        <v>2020</v>
      </c>
      <c r="H7" s="8">
        <v>441</v>
      </c>
      <c r="I7" s="8">
        <v>130</v>
      </c>
      <c r="J7" s="8">
        <v>4</v>
      </c>
      <c r="K7" s="8">
        <v>1666</v>
      </c>
      <c r="L7" s="8">
        <v>363</v>
      </c>
      <c r="M7" s="8">
        <v>93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4695</v>
      </c>
      <c r="D8" s="8">
        <f>SUM(H8+L8)</f>
        <v>1024</v>
      </c>
      <c r="E8" s="9">
        <f t="shared" si="0"/>
        <v>259</v>
      </c>
      <c r="F8" s="9">
        <f t="shared" si="0"/>
        <v>167</v>
      </c>
      <c r="G8" s="14">
        <v>2456</v>
      </c>
      <c r="H8" s="14">
        <v>536</v>
      </c>
      <c r="I8" s="14">
        <v>131</v>
      </c>
      <c r="J8" s="14">
        <v>80</v>
      </c>
      <c r="K8" s="14">
        <v>2239</v>
      </c>
      <c r="L8" s="14">
        <v>488</v>
      </c>
      <c r="M8" s="14">
        <v>128</v>
      </c>
      <c r="N8" s="15">
        <v>87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3422</v>
      </c>
      <c r="D9" s="8">
        <f>SUM(H9+L9)</f>
        <v>748</v>
      </c>
      <c r="E9" s="9">
        <f t="shared" si="0"/>
        <v>150</v>
      </c>
      <c r="F9" s="9">
        <f t="shared" si="0"/>
        <v>146</v>
      </c>
      <c r="G9" s="19">
        <v>1544</v>
      </c>
      <c r="H9" s="19">
        <v>338</v>
      </c>
      <c r="I9" s="19">
        <v>49</v>
      </c>
      <c r="J9" s="19">
        <v>79</v>
      </c>
      <c r="K9" s="19">
        <v>1878</v>
      </c>
      <c r="L9" s="19">
        <v>410</v>
      </c>
      <c r="M9" s="19">
        <v>101</v>
      </c>
      <c r="N9" s="20">
        <v>67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11803</v>
      </c>
      <c r="D10" s="23">
        <f t="shared" si="1"/>
        <v>2576</v>
      </c>
      <c r="E10" s="23">
        <f t="shared" si="1"/>
        <v>632</v>
      </c>
      <c r="F10" s="23">
        <f t="shared" si="1"/>
        <v>319</v>
      </c>
      <c r="G10" s="23">
        <f t="shared" si="1"/>
        <v>6020</v>
      </c>
      <c r="H10" s="23">
        <f t="shared" si="1"/>
        <v>1315</v>
      </c>
      <c r="I10" s="23">
        <f t="shared" si="1"/>
        <v>310</v>
      </c>
      <c r="J10" s="23">
        <f t="shared" si="1"/>
        <v>163</v>
      </c>
      <c r="K10" s="23">
        <f t="shared" si="1"/>
        <v>5783</v>
      </c>
      <c r="L10" s="23">
        <f t="shared" si="1"/>
        <v>1261</v>
      </c>
      <c r="M10" s="24">
        <f t="shared" si="1"/>
        <v>322</v>
      </c>
      <c r="N10" s="25">
        <f t="shared" si="1"/>
        <v>156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0.21824959755994239</v>
      </c>
      <c r="E12" s="33">
        <f>E10/D10</f>
        <v>0.24534161490683229</v>
      </c>
      <c r="F12" s="33">
        <f>F10/E10</f>
        <v>0.504746835443038</v>
      </c>
      <c r="G12" s="33"/>
      <c r="H12" s="33">
        <f>H10/G10</f>
        <v>0.21843853820598005</v>
      </c>
      <c r="I12" s="33"/>
      <c r="J12" s="33"/>
      <c r="K12" s="33"/>
      <c r="L12" s="33">
        <f>L10/K10</f>
        <v>0.21805291371260591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AP16"/>
  <sheetViews>
    <sheetView workbookViewId="0">
      <selection activeCell="G20" sqref="G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5391</v>
      </c>
      <c r="D7" s="8">
        <f>SUM(H7+L7)</f>
        <v>2735</v>
      </c>
      <c r="E7" s="9">
        <f t="shared" ref="E7:F9" si="0">SUM(I7+M7)</f>
        <v>494</v>
      </c>
      <c r="F7" s="9">
        <f t="shared" si="0"/>
        <v>1</v>
      </c>
      <c r="G7" s="8">
        <v>2490</v>
      </c>
      <c r="H7" s="8">
        <v>1295</v>
      </c>
      <c r="I7" s="8">
        <v>222</v>
      </c>
      <c r="J7" s="8">
        <v>1</v>
      </c>
      <c r="K7" s="8">
        <v>2901</v>
      </c>
      <c r="L7" s="8">
        <v>1440</v>
      </c>
      <c r="M7" s="8">
        <v>272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6795</v>
      </c>
      <c r="D8" s="8">
        <f>SUM(H8+L8)</f>
        <v>3482</v>
      </c>
      <c r="E8" s="9">
        <f t="shared" si="0"/>
        <v>548</v>
      </c>
      <c r="F8" s="9">
        <f t="shared" si="0"/>
        <v>34</v>
      </c>
      <c r="G8" s="14">
        <v>3020</v>
      </c>
      <c r="H8" s="14">
        <v>1590</v>
      </c>
      <c r="I8" s="14">
        <v>174</v>
      </c>
      <c r="J8" s="14">
        <v>10</v>
      </c>
      <c r="K8" s="14">
        <v>3775</v>
      </c>
      <c r="L8" s="14">
        <v>1892</v>
      </c>
      <c r="M8" s="14">
        <v>374</v>
      </c>
      <c r="N8" s="15">
        <v>24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4411</v>
      </c>
      <c r="D9" s="8">
        <f>SUM(H9+L9)</f>
        <v>2258</v>
      </c>
      <c r="E9" s="9">
        <f t="shared" si="0"/>
        <v>421</v>
      </c>
      <c r="F9" s="9">
        <f t="shared" si="0"/>
        <v>33</v>
      </c>
      <c r="G9" s="19">
        <v>1497</v>
      </c>
      <c r="H9" s="19">
        <v>838</v>
      </c>
      <c r="I9" s="19">
        <v>113</v>
      </c>
      <c r="J9" s="19">
        <v>8</v>
      </c>
      <c r="K9" s="19">
        <v>2914</v>
      </c>
      <c r="L9" s="19">
        <v>1420</v>
      </c>
      <c r="M9" s="19">
        <v>308</v>
      </c>
      <c r="N9" s="20">
        <v>25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16597</v>
      </c>
      <c r="D10" s="23">
        <f t="shared" si="1"/>
        <v>8475</v>
      </c>
      <c r="E10" s="23">
        <f t="shared" si="1"/>
        <v>1463</v>
      </c>
      <c r="F10" s="23">
        <f t="shared" si="1"/>
        <v>68</v>
      </c>
      <c r="G10" s="23">
        <f t="shared" si="1"/>
        <v>7007</v>
      </c>
      <c r="H10" s="23">
        <f t="shared" si="1"/>
        <v>3723</v>
      </c>
      <c r="I10" s="23">
        <f t="shared" si="1"/>
        <v>509</v>
      </c>
      <c r="J10" s="23">
        <f t="shared" si="1"/>
        <v>19</v>
      </c>
      <c r="K10" s="23">
        <f t="shared" si="1"/>
        <v>9590</v>
      </c>
      <c r="L10" s="23">
        <f t="shared" si="1"/>
        <v>4752</v>
      </c>
      <c r="M10" s="24">
        <f t="shared" si="1"/>
        <v>954</v>
      </c>
      <c r="N10" s="25">
        <f t="shared" si="1"/>
        <v>49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0.51063445200939928</v>
      </c>
      <c r="E12" s="33">
        <f>E10/D10</f>
        <v>0.17262536873156342</v>
      </c>
      <c r="F12" s="33">
        <f>F10/E10</f>
        <v>4.6479835953520163E-2</v>
      </c>
      <c r="G12" s="33"/>
      <c r="H12" s="33">
        <f>H10/G10</f>
        <v>0.53132581704010273</v>
      </c>
      <c r="I12" s="33"/>
      <c r="J12" s="33"/>
      <c r="K12" s="33"/>
      <c r="L12" s="33">
        <f>L10/K10</f>
        <v>0.49551616266944737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AP16"/>
  <sheetViews>
    <sheetView workbookViewId="0">
      <selection activeCell="I24" sqref="I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7876</v>
      </c>
      <c r="D7" s="8">
        <f>SUM(H7+L7)</f>
        <v>1611</v>
      </c>
      <c r="E7" s="9">
        <f t="shared" ref="E7:F9" si="0">SUM(I7+M7)</f>
        <v>438</v>
      </c>
      <c r="F7" s="9">
        <f t="shared" si="0"/>
        <v>17</v>
      </c>
      <c r="G7" s="8">
        <v>4020</v>
      </c>
      <c r="H7" s="8">
        <v>825</v>
      </c>
      <c r="I7" s="8">
        <v>222</v>
      </c>
      <c r="J7" s="8">
        <v>5</v>
      </c>
      <c r="K7" s="8">
        <v>3856</v>
      </c>
      <c r="L7" s="8">
        <v>786</v>
      </c>
      <c r="M7" s="8">
        <v>216</v>
      </c>
      <c r="N7" s="10">
        <v>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8174</v>
      </c>
      <c r="D8" s="8">
        <f>SUM(H8+L8)</f>
        <v>1780</v>
      </c>
      <c r="E8" s="9">
        <f t="shared" si="0"/>
        <v>446</v>
      </c>
      <c r="F8" s="9">
        <f t="shared" si="0"/>
        <v>66</v>
      </c>
      <c r="G8" s="14">
        <v>4050</v>
      </c>
      <c r="H8" s="14">
        <v>831</v>
      </c>
      <c r="I8" s="14">
        <v>216</v>
      </c>
      <c r="J8" s="14">
        <v>34</v>
      </c>
      <c r="K8" s="14">
        <v>4124</v>
      </c>
      <c r="L8" s="14">
        <v>949</v>
      </c>
      <c r="M8" s="14">
        <v>230</v>
      </c>
      <c r="N8" s="15">
        <v>32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8052</v>
      </c>
      <c r="D9" s="8">
        <f>SUM(H9+L9)</f>
        <v>1751</v>
      </c>
      <c r="E9" s="9">
        <f t="shared" si="0"/>
        <v>451</v>
      </c>
      <c r="F9" s="9">
        <f t="shared" si="0"/>
        <v>76</v>
      </c>
      <c r="G9" s="19">
        <v>4072</v>
      </c>
      <c r="H9" s="19">
        <v>836</v>
      </c>
      <c r="I9" s="19">
        <v>223</v>
      </c>
      <c r="J9" s="19">
        <v>39</v>
      </c>
      <c r="K9" s="19">
        <v>3980</v>
      </c>
      <c r="L9" s="19">
        <v>915</v>
      </c>
      <c r="M9" s="19">
        <v>228</v>
      </c>
      <c r="N9" s="20">
        <v>37</v>
      </c>
    </row>
    <row r="10" spans="1:42" s="1" customFormat="1" ht="29.45" customHeight="1" thickBot="1" x14ac:dyDescent="0.3">
      <c r="A10" s="21" t="s">
        <v>18</v>
      </c>
      <c r="B10" s="22">
        <v>4</v>
      </c>
      <c r="C10" s="23">
        <f t="shared" ref="C10:N10" si="1">SUM(C7:C9)</f>
        <v>24102</v>
      </c>
      <c r="D10" s="23">
        <f t="shared" si="1"/>
        <v>5142</v>
      </c>
      <c r="E10" s="23">
        <f t="shared" si="1"/>
        <v>1335</v>
      </c>
      <c r="F10" s="23">
        <f t="shared" si="1"/>
        <v>159</v>
      </c>
      <c r="G10" s="23">
        <f t="shared" si="1"/>
        <v>12142</v>
      </c>
      <c r="H10" s="23">
        <f t="shared" si="1"/>
        <v>2492</v>
      </c>
      <c r="I10" s="23">
        <f t="shared" si="1"/>
        <v>661</v>
      </c>
      <c r="J10" s="23">
        <f t="shared" si="1"/>
        <v>78</v>
      </c>
      <c r="K10" s="23">
        <f t="shared" si="1"/>
        <v>11960</v>
      </c>
      <c r="L10" s="23">
        <f t="shared" si="1"/>
        <v>2650</v>
      </c>
      <c r="M10" s="24">
        <f t="shared" si="1"/>
        <v>674</v>
      </c>
      <c r="N10" s="25">
        <f t="shared" si="1"/>
        <v>81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58.9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0.21334329101319394</v>
      </c>
      <c r="E12" s="33">
        <f>E10/D10</f>
        <v>0.25962660443407237</v>
      </c>
      <c r="F12" s="33">
        <f>F10/E10</f>
        <v>0.11910112359550562</v>
      </c>
      <c r="G12" s="33"/>
      <c r="H12" s="33">
        <f>H10/G10</f>
        <v>0.20523801680118597</v>
      </c>
      <c r="I12" s="33"/>
      <c r="J12" s="33"/>
      <c r="K12" s="33"/>
      <c r="L12" s="33">
        <f>L10/K10</f>
        <v>0.22157190635451504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AP16"/>
  <sheetViews>
    <sheetView workbookViewId="0">
      <selection activeCell="I24" sqref="I23:I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6347</v>
      </c>
      <c r="D7" s="8">
        <f>SUM(H7+L7)</f>
        <v>6347</v>
      </c>
      <c r="E7" s="9">
        <f t="shared" ref="E7:F9" si="0">SUM(I7+M7)</f>
        <v>626</v>
      </c>
      <c r="F7" s="9">
        <f t="shared" si="0"/>
        <v>114</v>
      </c>
      <c r="G7" s="8">
        <v>4067</v>
      </c>
      <c r="H7" s="8">
        <v>4067</v>
      </c>
      <c r="I7" s="8">
        <v>273</v>
      </c>
      <c r="J7" s="8">
        <v>32</v>
      </c>
      <c r="K7" s="8">
        <v>2280</v>
      </c>
      <c r="L7" s="8">
        <v>2280</v>
      </c>
      <c r="M7" s="8">
        <v>353</v>
      </c>
      <c r="N7" s="10">
        <v>82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5799</v>
      </c>
      <c r="D8" s="8">
        <f>SUM(H8+L8)</f>
        <v>5799</v>
      </c>
      <c r="E8" s="9">
        <f t="shared" si="0"/>
        <v>1266</v>
      </c>
      <c r="F8" s="9">
        <f t="shared" si="0"/>
        <v>349</v>
      </c>
      <c r="G8" s="14">
        <v>3773</v>
      </c>
      <c r="H8" s="14">
        <v>3773</v>
      </c>
      <c r="I8" s="14">
        <v>536</v>
      </c>
      <c r="J8" s="14">
        <v>118</v>
      </c>
      <c r="K8" s="14">
        <v>2026</v>
      </c>
      <c r="L8" s="14">
        <v>2026</v>
      </c>
      <c r="M8" s="14">
        <v>730</v>
      </c>
      <c r="N8" s="15">
        <v>231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2619</v>
      </c>
      <c r="D9" s="8">
        <f>SUM(H9+L9)</f>
        <v>2619</v>
      </c>
      <c r="E9" s="9">
        <f t="shared" si="0"/>
        <v>1788</v>
      </c>
      <c r="F9" s="9">
        <f t="shared" si="0"/>
        <v>647</v>
      </c>
      <c r="G9" s="19">
        <v>1346</v>
      </c>
      <c r="H9" s="19">
        <v>1346</v>
      </c>
      <c r="I9" s="19">
        <v>639</v>
      </c>
      <c r="J9" s="19">
        <v>230</v>
      </c>
      <c r="K9" s="19">
        <v>1273</v>
      </c>
      <c r="L9" s="19">
        <v>1273</v>
      </c>
      <c r="M9" s="19">
        <v>1149</v>
      </c>
      <c r="N9" s="20">
        <v>417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14765</v>
      </c>
      <c r="D10" s="23">
        <f t="shared" si="1"/>
        <v>14765</v>
      </c>
      <c r="E10" s="23">
        <f t="shared" si="1"/>
        <v>3680</v>
      </c>
      <c r="F10" s="23">
        <f t="shared" si="1"/>
        <v>1110</v>
      </c>
      <c r="G10" s="23">
        <f t="shared" si="1"/>
        <v>9186</v>
      </c>
      <c r="H10" s="23">
        <f t="shared" si="1"/>
        <v>9186</v>
      </c>
      <c r="I10" s="23">
        <f t="shared" si="1"/>
        <v>1448</v>
      </c>
      <c r="J10" s="23">
        <f t="shared" si="1"/>
        <v>380</v>
      </c>
      <c r="K10" s="23">
        <f t="shared" si="1"/>
        <v>5579</v>
      </c>
      <c r="L10" s="23">
        <f t="shared" si="1"/>
        <v>5579</v>
      </c>
      <c r="M10" s="24">
        <f t="shared" si="1"/>
        <v>2232</v>
      </c>
      <c r="N10" s="25">
        <f t="shared" si="1"/>
        <v>730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0.2492380629867931</v>
      </c>
      <c r="F12" s="33">
        <f>F10/E10</f>
        <v>0.3016304347826087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AP16"/>
  <sheetViews>
    <sheetView workbookViewId="0">
      <selection activeCell="D20" sqref="D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3485</v>
      </c>
      <c r="D7" s="8">
        <f>SUM(H7+L7)</f>
        <v>745</v>
      </c>
      <c r="E7" s="9">
        <f t="shared" ref="E7:F9" si="0">SUM(I7+M7)</f>
        <v>130</v>
      </c>
      <c r="F7" s="9">
        <f t="shared" si="0"/>
        <v>0</v>
      </c>
      <c r="G7" s="8">
        <v>1548</v>
      </c>
      <c r="H7" s="8">
        <v>331</v>
      </c>
      <c r="I7" s="8">
        <v>78</v>
      </c>
      <c r="J7" s="8">
        <v>0</v>
      </c>
      <c r="K7" s="8">
        <v>1936</v>
      </c>
      <c r="L7" s="8">
        <v>414</v>
      </c>
      <c r="M7" s="8">
        <v>52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4836</v>
      </c>
      <c r="D8" s="8">
        <f>SUM(H8+L8)</f>
        <v>1035</v>
      </c>
      <c r="E8" s="9">
        <f t="shared" si="0"/>
        <v>266</v>
      </c>
      <c r="F8" s="9">
        <f t="shared" si="0"/>
        <v>1</v>
      </c>
      <c r="G8" s="14">
        <v>2489</v>
      </c>
      <c r="H8" s="14">
        <v>533</v>
      </c>
      <c r="I8" s="14">
        <v>162</v>
      </c>
      <c r="J8" s="14">
        <v>0</v>
      </c>
      <c r="K8" s="14">
        <v>2347</v>
      </c>
      <c r="L8" s="14">
        <v>502</v>
      </c>
      <c r="M8" s="14">
        <v>104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2862</v>
      </c>
      <c r="D9" s="8">
        <f>SUM(H9+L9)</f>
        <v>613</v>
      </c>
      <c r="E9" s="9">
        <f t="shared" si="0"/>
        <v>209</v>
      </c>
      <c r="F9" s="9">
        <f t="shared" si="0"/>
        <v>6</v>
      </c>
      <c r="G9" s="19">
        <v>1163</v>
      </c>
      <c r="H9" s="19">
        <v>249</v>
      </c>
      <c r="I9" s="19">
        <v>63</v>
      </c>
      <c r="J9" s="19">
        <v>1</v>
      </c>
      <c r="K9" s="19">
        <v>1700</v>
      </c>
      <c r="L9" s="19">
        <v>364</v>
      </c>
      <c r="M9" s="19">
        <v>146</v>
      </c>
      <c r="N9" s="20">
        <v>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11183</v>
      </c>
      <c r="D10" s="23">
        <f t="shared" si="1"/>
        <v>2393</v>
      </c>
      <c r="E10" s="23">
        <f t="shared" si="1"/>
        <v>605</v>
      </c>
      <c r="F10" s="23">
        <f t="shared" si="1"/>
        <v>7</v>
      </c>
      <c r="G10" s="23">
        <f t="shared" si="1"/>
        <v>5200</v>
      </c>
      <c r="H10" s="23">
        <f t="shared" si="1"/>
        <v>1113</v>
      </c>
      <c r="I10" s="23">
        <f t="shared" si="1"/>
        <v>303</v>
      </c>
      <c r="J10" s="23">
        <f t="shared" si="1"/>
        <v>1</v>
      </c>
      <c r="K10" s="23">
        <f t="shared" si="1"/>
        <v>5983</v>
      </c>
      <c r="L10" s="23">
        <f t="shared" si="1"/>
        <v>1280</v>
      </c>
      <c r="M10" s="24">
        <f t="shared" si="1"/>
        <v>302</v>
      </c>
      <c r="N10" s="25">
        <f t="shared" si="1"/>
        <v>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0.21398551372619154</v>
      </c>
      <c r="E12" s="33">
        <f>E10/D10</f>
        <v>0.25282072712076892</v>
      </c>
      <c r="F12" s="33">
        <f>F10/E10</f>
        <v>1.1570247933884297E-2</v>
      </c>
      <c r="G12" s="33"/>
      <c r="H12" s="33">
        <f>H10/G10</f>
        <v>0.21403846153846154</v>
      </c>
      <c r="I12" s="33"/>
      <c r="J12" s="33"/>
      <c r="K12" s="33"/>
      <c r="L12" s="33">
        <f>L10/K10</f>
        <v>0.21393949523650344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AP16"/>
  <sheetViews>
    <sheetView workbookViewId="0">
      <selection activeCell="K25" sqref="K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292</v>
      </c>
      <c r="D7" s="8">
        <f>SUM(H7+L7)</f>
        <v>86</v>
      </c>
      <c r="E7" s="9">
        <f t="shared" ref="E7:F9" si="0">SUM(I7+M7)</f>
        <v>14</v>
      </c>
      <c r="F7" s="9">
        <f t="shared" si="0"/>
        <v>1</v>
      </c>
      <c r="G7" s="8">
        <v>138</v>
      </c>
      <c r="H7" s="8">
        <v>24</v>
      </c>
      <c r="I7" s="8">
        <v>4</v>
      </c>
      <c r="J7" s="8">
        <v>1</v>
      </c>
      <c r="K7" s="8">
        <v>154</v>
      </c>
      <c r="L7" s="8">
        <v>62</v>
      </c>
      <c r="M7" s="8">
        <v>10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1165</v>
      </c>
      <c r="D8" s="8">
        <f>SUM(H8+L8)</f>
        <v>217</v>
      </c>
      <c r="E8" s="9">
        <f t="shared" si="0"/>
        <v>54</v>
      </c>
      <c r="F8" s="9">
        <f t="shared" si="0"/>
        <v>3</v>
      </c>
      <c r="G8" s="14">
        <v>459</v>
      </c>
      <c r="H8" s="14">
        <v>94</v>
      </c>
      <c r="I8" s="14">
        <v>25</v>
      </c>
      <c r="J8" s="14">
        <v>2</v>
      </c>
      <c r="K8" s="14">
        <v>706</v>
      </c>
      <c r="L8" s="14">
        <v>123</v>
      </c>
      <c r="M8" s="14">
        <v>29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1054</v>
      </c>
      <c r="D9" s="8">
        <f>SUM(H9+L9)</f>
        <v>224</v>
      </c>
      <c r="E9" s="9">
        <f t="shared" si="0"/>
        <v>60</v>
      </c>
      <c r="F9" s="9">
        <f t="shared" si="0"/>
        <v>11</v>
      </c>
      <c r="G9" s="19">
        <v>454</v>
      </c>
      <c r="H9" s="19">
        <v>91</v>
      </c>
      <c r="I9" s="19">
        <v>30</v>
      </c>
      <c r="J9" s="19">
        <v>5</v>
      </c>
      <c r="K9" s="19">
        <v>600</v>
      </c>
      <c r="L9" s="19">
        <v>133</v>
      </c>
      <c r="M9" s="19">
        <v>30</v>
      </c>
      <c r="N9" s="20">
        <v>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2511</v>
      </c>
      <c r="D10" s="23">
        <f t="shared" si="1"/>
        <v>527</v>
      </c>
      <c r="E10" s="23">
        <f t="shared" si="1"/>
        <v>128</v>
      </c>
      <c r="F10" s="23">
        <f t="shared" si="1"/>
        <v>15</v>
      </c>
      <c r="G10" s="23">
        <f t="shared" si="1"/>
        <v>1051</v>
      </c>
      <c r="H10" s="23">
        <f t="shared" si="1"/>
        <v>209</v>
      </c>
      <c r="I10" s="23">
        <f t="shared" si="1"/>
        <v>59</v>
      </c>
      <c r="J10" s="23">
        <f t="shared" si="1"/>
        <v>8</v>
      </c>
      <c r="K10" s="23">
        <f t="shared" si="1"/>
        <v>1460</v>
      </c>
      <c r="L10" s="23">
        <f t="shared" si="1"/>
        <v>318</v>
      </c>
      <c r="M10" s="24">
        <f t="shared" si="1"/>
        <v>69</v>
      </c>
      <c r="N10" s="25">
        <f t="shared" si="1"/>
        <v>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0.20987654320987653</v>
      </c>
      <c r="E12" s="33">
        <f>E10/D10</f>
        <v>0.24288425047438331</v>
      </c>
      <c r="F12" s="33">
        <f>F10/E10</f>
        <v>0.1171875</v>
      </c>
      <c r="G12" s="33"/>
      <c r="H12" s="33">
        <f>H10/G10</f>
        <v>0.19885823025689819</v>
      </c>
      <c r="I12" s="33"/>
      <c r="J12" s="33"/>
      <c r="K12" s="33"/>
      <c r="L12" s="33">
        <f>L10/K10</f>
        <v>0.21780821917808219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AP16"/>
  <sheetViews>
    <sheetView workbookViewId="0">
      <selection activeCell="C21" sqref="C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283</v>
      </c>
      <c r="D7" s="8">
        <f>SUM(H7+L7)</f>
        <v>190</v>
      </c>
      <c r="E7" s="9">
        <f t="shared" ref="E7:F9" si="0">SUM(I7+M7)</f>
        <v>17</v>
      </c>
      <c r="F7" s="9">
        <f t="shared" si="0"/>
        <v>5</v>
      </c>
      <c r="G7" s="8">
        <v>154</v>
      </c>
      <c r="H7" s="8">
        <v>112</v>
      </c>
      <c r="I7" s="8">
        <v>10</v>
      </c>
      <c r="J7" s="8">
        <v>3</v>
      </c>
      <c r="K7" s="8">
        <v>129</v>
      </c>
      <c r="L7" s="8">
        <v>78</v>
      </c>
      <c r="M7" s="8">
        <v>7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1347</v>
      </c>
      <c r="D8" s="8">
        <f>SUM(H8+L8)</f>
        <v>1285</v>
      </c>
      <c r="E8" s="9">
        <f t="shared" si="0"/>
        <v>156</v>
      </c>
      <c r="F8" s="9">
        <f t="shared" si="0"/>
        <v>47</v>
      </c>
      <c r="G8" s="14">
        <v>1002</v>
      </c>
      <c r="H8" s="14">
        <v>901</v>
      </c>
      <c r="I8" s="14">
        <v>93</v>
      </c>
      <c r="J8" s="14">
        <v>28</v>
      </c>
      <c r="K8" s="14">
        <v>345</v>
      </c>
      <c r="L8" s="14">
        <v>384</v>
      </c>
      <c r="M8" s="14">
        <v>63</v>
      </c>
      <c r="N8" s="15">
        <v>19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1456</v>
      </c>
      <c r="D9" s="8">
        <f>SUM(H9+L9)</f>
        <v>1351</v>
      </c>
      <c r="E9" s="9">
        <f t="shared" si="0"/>
        <v>211</v>
      </c>
      <c r="F9" s="9">
        <f t="shared" si="0"/>
        <v>64</v>
      </c>
      <c r="G9" s="19">
        <v>1024</v>
      </c>
      <c r="H9" s="19">
        <v>960</v>
      </c>
      <c r="I9" s="19">
        <v>142</v>
      </c>
      <c r="J9" s="19">
        <v>43</v>
      </c>
      <c r="K9" s="19">
        <v>432</v>
      </c>
      <c r="L9" s="19">
        <v>391</v>
      </c>
      <c r="M9" s="19">
        <v>69</v>
      </c>
      <c r="N9" s="20">
        <v>21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3086</v>
      </c>
      <c r="D10" s="23">
        <f t="shared" si="1"/>
        <v>2826</v>
      </c>
      <c r="E10" s="23">
        <f t="shared" si="1"/>
        <v>384</v>
      </c>
      <c r="F10" s="23">
        <f t="shared" si="1"/>
        <v>116</v>
      </c>
      <c r="G10" s="23">
        <f t="shared" si="1"/>
        <v>2180</v>
      </c>
      <c r="H10" s="23">
        <f t="shared" si="1"/>
        <v>1973</v>
      </c>
      <c r="I10" s="23">
        <f t="shared" si="1"/>
        <v>245</v>
      </c>
      <c r="J10" s="23">
        <f t="shared" si="1"/>
        <v>74</v>
      </c>
      <c r="K10" s="23">
        <f t="shared" si="1"/>
        <v>906</v>
      </c>
      <c r="L10" s="23">
        <f t="shared" si="1"/>
        <v>853</v>
      </c>
      <c r="M10" s="24">
        <f t="shared" si="1"/>
        <v>139</v>
      </c>
      <c r="N10" s="25">
        <f t="shared" si="1"/>
        <v>42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0.91574854180168508</v>
      </c>
      <c r="E12" s="33">
        <f>E10/D10</f>
        <v>0.13588110403397027</v>
      </c>
      <c r="F12" s="33">
        <f>F10/E10</f>
        <v>0.30208333333333331</v>
      </c>
      <c r="G12" s="33"/>
      <c r="H12" s="33">
        <f>H10/G10</f>
        <v>0.90504587155963301</v>
      </c>
      <c r="I12" s="33"/>
      <c r="J12" s="33"/>
      <c r="K12" s="33"/>
      <c r="L12" s="33">
        <f>L10/K10</f>
        <v>0.94150110375275942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AP16"/>
  <sheetViews>
    <sheetView workbookViewId="0">
      <selection activeCell="H22" sqref="H21:H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6376</v>
      </c>
      <c r="D7" s="8">
        <f>SUM(H7+L7)</f>
        <v>1516</v>
      </c>
      <c r="E7" s="9">
        <f t="shared" ref="E7:F9" si="0">SUM(I7+M7)</f>
        <v>370</v>
      </c>
      <c r="F7" s="9">
        <f t="shared" si="0"/>
        <v>38</v>
      </c>
      <c r="G7" s="8">
        <v>3239</v>
      </c>
      <c r="H7" s="8">
        <v>765</v>
      </c>
      <c r="I7" s="8">
        <v>177</v>
      </c>
      <c r="J7" s="8">
        <v>19</v>
      </c>
      <c r="K7" s="8">
        <v>3137</v>
      </c>
      <c r="L7" s="8">
        <v>751</v>
      </c>
      <c r="M7" s="8">
        <v>193</v>
      </c>
      <c r="N7" s="10">
        <v>19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8811</v>
      </c>
      <c r="D8" s="8">
        <f>SUM(H8+L8)</f>
        <v>2121</v>
      </c>
      <c r="E8" s="9">
        <f t="shared" si="0"/>
        <v>433</v>
      </c>
      <c r="F8" s="9">
        <f t="shared" si="0"/>
        <v>184</v>
      </c>
      <c r="G8" s="14">
        <v>4173</v>
      </c>
      <c r="H8" s="14">
        <v>1014</v>
      </c>
      <c r="I8" s="14">
        <v>204</v>
      </c>
      <c r="J8" s="14">
        <v>93</v>
      </c>
      <c r="K8" s="14">
        <v>4638</v>
      </c>
      <c r="L8" s="14">
        <v>1107</v>
      </c>
      <c r="M8" s="14">
        <v>229</v>
      </c>
      <c r="N8" s="15">
        <v>91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5165</v>
      </c>
      <c r="D9" s="8">
        <f>SUM(H9+L9)</f>
        <v>1204</v>
      </c>
      <c r="E9" s="9">
        <f t="shared" si="0"/>
        <v>161</v>
      </c>
      <c r="F9" s="9">
        <f t="shared" si="0"/>
        <v>100</v>
      </c>
      <c r="G9" s="19">
        <v>1830</v>
      </c>
      <c r="H9" s="19">
        <v>431</v>
      </c>
      <c r="I9" s="19">
        <v>80</v>
      </c>
      <c r="J9" s="19">
        <v>58</v>
      </c>
      <c r="K9" s="19">
        <v>3335</v>
      </c>
      <c r="L9" s="19">
        <v>773</v>
      </c>
      <c r="M9" s="19">
        <v>81</v>
      </c>
      <c r="N9" s="20">
        <v>42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20352</v>
      </c>
      <c r="D10" s="23">
        <f t="shared" si="1"/>
        <v>4841</v>
      </c>
      <c r="E10" s="23">
        <f t="shared" si="1"/>
        <v>964</v>
      </c>
      <c r="F10" s="23">
        <f t="shared" si="1"/>
        <v>322</v>
      </c>
      <c r="G10" s="23">
        <f t="shared" si="1"/>
        <v>9242</v>
      </c>
      <c r="H10" s="23">
        <f t="shared" si="1"/>
        <v>2210</v>
      </c>
      <c r="I10" s="23">
        <f t="shared" si="1"/>
        <v>461</v>
      </c>
      <c r="J10" s="23">
        <f t="shared" si="1"/>
        <v>170</v>
      </c>
      <c r="K10" s="23">
        <f t="shared" si="1"/>
        <v>11110</v>
      </c>
      <c r="L10" s="23">
        <f t="shared" si="1"/>
        <v>2631</v>
      </c>
      <c r="M10" s="24">
        <f t="shared" si="1"/>
        <v>503</v>
      </c>
      <c r="N10" s="25">
        <f t="shared" si="1"/>
        <v>152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0.2378636006289308</v>
      </c>
      <c r="E12" s="33">
        <f>E10/D10</f>
        <v>0.19913241065895476</v>
      </c>
      <c r="F12" s="33">
        <f>F10/E10</f>
        <v>0.33402489626556015</v>
      </c>
      <c r="G12" s="33"/>
      <c r="H12" s="33">
        <f>H10/G10</f>
        <v>0.23912573036139365</v>
      </c>
      <c r="I12" s="33"/>
      <c r="J12" s="33"/>
      <c r="K12" s="33"/>
      <c r="L12" s="33">
        <f>L10/K10</f>
        <v>0.23681368136813682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AP16"/>
  <sheetViews>
    <sheetView workbookViewId="0">
      <selection activeCell="K25" sqref="K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/>
      <c r="D7" s="8">
        <f>SUM(H7+L7)</f>
        <v>95</v>
      </c>
      <c r="E7" s="9">
        <f t="shared" ref="E7:F9" si="0">SUM(I7+M7)</f>
        <v>4</v>
      </c>
      <c r="F7" s="9">
        <f t="shared" si="0"/>
        <v>0</v>
      </c>
      <c r="G7" s="8"/>
      <c r="H7" s="8">
        <v>25</v>
      </c>
      <c r="I7" s="8">
        <v>1</v>
      </c>
      <c r="J7" s="8"/>
      <c r="K7" s="8"/>
      <c r="L7" s="8">
        <v>70</v>
      </c>
      <c r="M7" s="8">
        <v>3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/>
      <c r="D8" s="8">
        <f>SUM(H8+L8)</f>
        <v>623</v>
      </c>
      <c r="E8" s="9">
        <f t="shared" si="0"/>
        <v>68</v>
      </c>
      <c r="F8" s="9">
        <f t="shared" si="0"/>
        <v>0</v>
      </c>
      <c r="G8" s="14"/>
      <c r="H8" s="14">
        <v>340</v>
      </c>
      <c r="I8" s="14">
        <v>47</v>
      </c>
      <c r="J8" s="14"/>
      <c r="K8" s="14"/>
      <c r="L8" s="14">
        <v>283</v>
      </c>
      <c r="M8" s="14">
        <v>21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/>
      <c r="D9" s="8">
        <f>SUM(H9+L9)</f>
        <v>130</v>
      </c>
      <c r="E9" s="9">
        <f>SUM(I9+M9)</f>
        <v>20</v>
      </c>
      <c r="F9" s="9">
        <f t="shared" si="0"/>
        <v>0</v>
      </c>
      <c r="G9" s="19"/>
      <c r="H9" s="19">
        <v>60</v>
      </c>
      <c r="I9" s="19">
        <v>11</v>
      </c>
      <c r="J9" s="19"/>
      <c r="K9" s="19"/>
      <c r="L9" s="19">
        <v>70</v>
      </c>
      <c r="M9" s="19">
        <v>9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0</v>
      </c>
      <c r="D10" s="23">
        <f t="shared" si="1"/>
        <v>848</v>
      </c>
      <c r="E10" s="23">
        <f t="shared" si="1"/>
        <v>92</v>
      </c>
      <c r="F10" s="23">
        <f t="shared" si="1"/>
        <v>0</v>
      </c>
      <c r="G10" s="23">
        <f t="shared" si="1"/>
        <v>0</v>
      </c>
      <c r="H10" s="23">
        <f t="shared" si="1"/>
        <v>425</v>
      </c>
      <c r="I10" s="23">
        <f t="shared" si="1"/>
        <v>59</v>
      </c>
      <c r="J10" s="23">
        <f t="shared" si="1"/>
        <v>0</v>
      </c>
      <c r="K10" s="23">
        <f t="shared" si="1"/>
        <v>0</v>
      </c>
      <c r="L10" s="23">
        <f t="shared" si="1"/>
        <v>423</v>
      </c>
      <c r="M10" s="24">
        <f t="shared" si="1"/>
        <v>33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 t="e">
        <f>D10/C10</f>
        <v>#DIV/0!</v>
      </c>
      <c r="E12" s="33">
        <f>E10/D10</f>
        <v>0.10849056603773585</v>
      </c>
      <c r="F12" s="33">
        <f>F10/E10</f>
        <v>0</v>
      </c>
      <c r="G12" s="33"/>
      <c r="H12" s="33" t="e">
        <f>H10/G10</f>
        <v>#DIV/0!</v>
      </c>
      <c r="I12" s="33"/>
      <c r="J12" s="33"/>
      <c r="K12" s="33"/>
      <c r="L12" s="33" t="e">
        <f>L10/K10</f>
        <v>#DIV/0!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AP16"/>
  <sheetViews>
    <sheetView workbookViewId="0">
      <selection activeCell="H23" sqref="H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1684</v>
      </c>
      <c r="D7" s="8">
        <f>SUM(H7+L7)</f>
        <v>497</v>
      </c>
      <c r="E7" s="9">
        <f t="shared" ref="E7:F9" si="0">SUM(I7+M7)</f>
        <v>22</v>
      </c>
      <c r="F7" s="9">
        <f t="shared" si="0"/>
        <v>0</v>
      </c>
      <c r="G7" s="8">
        <v>540</v>
      </c>
      <c r="H7" s="8">
        <v>155</v>
      </c>
      <c r="I7" s="8">
        <v>5</v>
      </c>
      <c r="J7" s="8"/>
      <c r="K7" s="8">
        <v>1144</v>
      </c>
      <c r="L7" s="8">
        <v>342</v>
      </c>
      <c r="M7" s="8">
        <v>17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71</v>
      </c>
      <c r="D8" s="8">
        <f>SUM(H8+L8)</f>
        <v>3</v>
      </c>
      <c r="E8" s="9">
        <f t="shared" si="0"/>
        <v>0</v>
      </c>
      <c r="F8" s="9">
        <f t="shared" si="0"/>
        <v>0</v>
      </c>
      <c r="G8" s="14">
        <v>28</v>
      </c>
      <c r="H8" s="14">
        <v>1</v>
      </c>
      <c r="I8" s="14"/>
      <c r="J8" s="14"/>
      <c r="K8" s="14">
        <v>43</v>
      </c>
      <c r="L8" s="14">
        <v>2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43</v>
      </c>
      <c r="D9" s="8">
        <f>SUM(H9+L9)</f>
        <v>1</v>
      </c>
      <c r="E9" s="9">
        <f t="shared" si="0"/>
        <v>0</v>
      </c>
      <c r="F9" s="9">
        <f t="shared" si="0"/>
        <v>0</v>
      </c>
      <c r="G9" s="19">
        <v>12</v>
      </c>
      <c r="H9" s="19"/>
      <c r="I9" s="19"/>
      <c r="J9" s="19"/>
      <c r="K9" s="19">
        <v>31</v>
      </c>
      <c r="L9" s="19">
        <v>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1798</v>
      </c>
      <c r="D10" s="23">
        <f t="shared" si="1"/>
        <v>501</v>
      </c>
      <c r="E10" s="23">
        <f t="shared" si="1"/>
        <v>22</v>
      </c>
      <c r="F10" s="23">
        <f t="shared" si="1"/>
        <v>0</v>
      </c>
      <c r="G10" s="23">
        <f t="shared" si="1"/>
        <v>580</v>
      </c>
      <c r="H10" s="23">
        <f t="shared" si="1"/>
        <v>156</v>
      </c>
      <c r="I10" s="23">
        <f t="shared" si="1"/>
        <v>5</v>
      </c>
      <c r="J10" s="23">
        <f t="shared" si="1"/>
        <v>0</v>
      </c>
      <c r="K10" s="23">
        <f t="shared" si="1"/>
        <v>1218</v>
      </c>
      <c r="L10" s="23">
        <f t="shared" si="1"/>
        <v>345</v>
      </c>
      <c r="M10" s="24">
        <f t="shared" si="1"/>
        <v>17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0.27864293659621803</v>
      </c>
      <c r="E12" s="33">
        <f>E10/D10</f>
        <v>4.3912175648702596E-2</v>
      </c>
      <c r="F12" s="33">
        <f>F10/E10</f>
        <v>0</v>
      </c>
      <c r="G12" s="33"/>
      <c r="H12" s="33">
        <f>H10/G10</f>
        <v>0.26896551724137929</v>
      </c>
      <c r="I12" s="33"/>
      <c r="J12" s="33"/>
      <c r="K12" s="33"/>
      <c r="L12" s="33">
        <f>L10/K10</f>
        <v>0.28325123152709358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P16"/>
  <sheetViews>
    <sheetView workbookViewId="0">
      <selection activeCell="K21" sqref="K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457</v>
      </c>
      <c r="D7" s="8">
        <f>SUM(H7+L7)</f>
        <v>95</v>
      </c>
      <c r="E7" s="9">
        <f t="shared" ref="E7:F9" si="0">SUM(I7+M7)</f>
        <v>3</v>
      </c>
      <c r="F7" s="9">
        <f t="shared" si="0"/>
        <v>0</v>
      </c>
      <c r="G7" s="8">
        <v>205</v>
      </c>
      <c r="H7" s="8">
        <v>42</v>
      </c>
      <c r="I7" s="8">
        <v>1</v>
      </c>
      <c r="J7" s="8"/>
      <c r="K7" s="8">
        <v>53</v>
      </c>
      <c r="L7" s="8">
        <v>53</v>
      </c>
      <c r="M7" s="8">
        <v>2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288</v>
      </c>
      <c r="D8" s="8">
        <f>SUM(H8+L8)</f>
        <v>59</v>
      </c>
      <c r="E8" s="9">
        <f t="shared" si="0"/>
        <v>10</v>
      </c>
      <c r="F8" s="9">
        <f t="shared" si="0"/>
        <v>2</v>
      </c>
      <c r="G8" s="14">
        <v>152</v>
      </c>
      <c r="H8" s="14">
        <v>31</v>
      </c>
      <c r="I8" s="14">
        <v>3</v>
      </c>
      <c r="J8" s="14">
        <v>1</v>
      </c>
      <c r="K8" s="14">
        <v>28</v>
      </c>
      <c r="L8" s="14">
        <v>28</v>
      </c>
      <c r="M8" s="14">
        <v>7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184</v>
      </c>
      <c r="D9" s="8">
        <f>SUM(H9+L9)</f>
        <v>38</v>
      </c>
      <c r="E9" s="9">
        <f t="shared" si="0"/>
        <v>10</v>
      </c>
      <c r="F9" s="9">
        <f t="shared" si="0"/>
        <v>2</v>
      </c>
      <c r="G9" s="19">
        <v>72</v>
      </c>
      <c r="H9" s="19">
        <v>15</v>
      </c>
      <c r="I9" s="19"/>
      <c r="J9" s="19"/>
      <c r="K9" s="19">
        <v>23</v>
      </c>
      <c r="L9" s="19">
        <v>23</v>
      </c>
      <c r="M9" s="19">
        <v>10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929</v>
      </c>
      <c r="D10" s="23">
        <f t="shared" si="1"/>
        <v>192</v>
      </c>
      <c r="E10" s="23">
        <f t="shared" si="1"/>
        <v>23</v>
      </c>
      <c r="F10" s="23">
        <f t="shared" si="1"/>
        <v>4</v>
      </c>
      <c r="G10" s="23">
        <f t="shared" si="1"/>
        <v>429</v>
      </c>
      <c r="H10" s="23">
        <f t="shared" si="1"/>
        <v>88</v>
      </c>
      <c r="I10" s="23">
        <f t="shared" si="1"/>
        <v>4</v>
      </c>
      <c r="J10" s="23">
        <f t="shared" si="1"/>
        <v>1</v>
      </c>
      <c r="K10" s="23">
        <f t="shared" si="1"/>
        <v>104</v>
      </c>
      <c r="L10" s="23">
        <f t="shared" si="1"/>
        <v>104</v>
      </c>
      <c r="M10" s="24">
        <f t="shared" si="1"/>
        <v>19</v>
      </c>
      <c r="N10" s="25">
        <f t="shared" si="1"/>
        <v>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0.20667384284176535</v>
      </c>
      <c r="E12" s="33">
        <f>E10/D10</f>
        <v>0.11979166666666667</v>
      </c>
      <c r="F12" s="33">
        <f>F10/E10</f>
        <v>0.17391304347826086</v>
      </c>
      <c r="G12" s="33"/>
      <c r="H12" s="33">
        <f>H10/G10</f>
        <v>0.20512820512820512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AP16"/>
  <sheetViews>
    <sheetView workbookViewId="0">
      <selection activeCell="F14" sqref="F1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27370</v>
      </c>
      <c r="D7" s="8">
        <f>SUM(H7+L7)</f>
        <v>6295</v>
      </c>
      <c r="E7" s="9">
        <f t="shared" ref="E7:F9" si="0">SUM(I7+M7)</f>
        <v>1955</v>
      </c>
      <c r="F7" s="9">
        <f t="shared" si="0"/>
        <v>318</v>
      </c>
      <c r="G7" s="8">
        <v>13074</v>
      </c>
      <c r="H7" s="8">
        <v>3007</v>
      </c>
      <c r="I7" s="8">
        <v>1047</v>
      </c>
      <c r="J7" s="8">
        <v>195</v>
      </c>
      <c r="K7" s="8">
        <v>14296</v>
      </c>
      <c r="L7" s="8">
        <v>3288</v>
      </c>
      <c r="M7" s="8">
        <v>908</v>
      </c>
      <c r="N7" s="10">
        <v>123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36139</v>
      </c>
      <c r="D8" s="8">
        <f>SUM(H8+L8)</f>
        <v>8282</v>
      </c>
      <c r="E8" s="9">
        <f t="shared" si="0"/>
        <v>1077</v>
      </c>
      <c r="F8" s="9">
        <f t="shared" si="0"/>
        <v>325</v>
      </c>
      <c r="G8" s="14">
        <v>15139</v>
      </c>
      <c r="H8" s="14">
        <v>3482</v>
      </c>
      <c r="I8" s="14">
        <v>499</v>
      </c>
      <c r="J8" s="14">
        <v>164</v>
      </c>
      <c r="K8" s="14">
        <v>21000</v>
      </c>
      <c r="L8" s="14">
        <v>4800</v>
      </c>
      <c r="M8" s="14">
        <v>578</v>
      </c>
      <c r="N8" s="15">
        <v>161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23766</v>
      </c>
      <c r="D9" s="8">
        <f>SUM(H9+L9)</f>
        <v>5466</v>
      </c>
      <c r="E9" s="9">
        <f t="shared" si="0"/>
        <v>1229</v>
      </c>
      <c r="F9" s="9">
        <f t="shared" si="0"/>
        <v>339</v>
      </c>
      <c r="G9" s="19">
        <v>7310</v>
      </c>
      <c r="H9" s="19">
        <v>1681</v>
      </c>
      <c r="I9" s="19">
        <v>314</v>
      </c>
      <c r="J9" s="19">
        <v>91</v>
      </c>
      <c r="K9" s="19">
        <v>16456</v>
      </c>
      <c r="L9" s="19">
        <v>3785</v>
      </c>
      <c r="M9" s="19">
        <v>915</v>
      </c>
      <c r="N9" s="20">
        <v>248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87275</v>
      </c>
      <c r="D10" s="23">
        <f t="shared" si="1"/>
        <v>20043</v>
      </c>
      <c r="E10" s="23">
        <f t="shared" si="1"/>
        <v>4261</v>
      </c>
      <c r="F10" s="23">
        <f t="shared" si="1"/>
        <v>982</v>
      </c>
      <c r="G10" s="23">
        <f t="shared" si="1"/>
        <v>35523</v>
      </c>
      <c r="H10" s="23">
        <f t="shared" si="1"/>
        <v>8170</v>
      </c>
      <c r="I10" s="23">
        <f t="shared" si="1"/>
        <v>1860</v>
      </c>
      <c r="J10" s="23">
        <f t="shared" si="1"/>
        <v>450</v>
      </c>
      <c r="K10" s="23">
        <f t="shared" si="1"/>
        <v>51752</v>
      </c>
      <c r="L10" s="23">
        <f t="shared" si="1"/>
        <v>11873</v>
      </c>
      <c r="M10" s="24">
        <f t="shared" si="1"/>
        <v>2401</v>
      </c>
      <c r="N10" s="25">
        <f t="shared" si="1"/>
        <v>532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0.22965339444285304</v>
      </c>
      <c r="E12" s="33">
        <f>E10/D10</f>
        <v>0.21259292521079678</v>
      </c>
      <c r="F12" s="33">
        <f>F10/E10</f>
        <v>0.23046233278573106</v>
      </c>
      <c r="G12" s="33"/>
      <c r="H12" s="33">
        <f>H10/G10</f>
        <v>0.22999183627508937</v>
      </c>
      <c r="I12" s="33"/>
      <c r="J12" s="33"/>
      <c r="K12" s="33"/>
      <c r="L12" s="33">
        <f>L10/K10</f>
        <v>0.22942108517545215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90117</v>
      </c>
      <c r="D7" s="8">
        <f>SUM(Баграт:ЦГКБ!D7)</f>
        <v>56839</v>
      </c>
      <c r="E7" s="8">
        <f>SUM(Баграт:ЦГКБ!E7)</f>
        <v>12288</v>
      </c>
      <c r="F7" s="8">
        <f>SUM(Баграт:ЦГКБ!F7)</f>
        <v>1347</v>
      </c>
      <c r="G7" s="8">
        <v>47107</v>
      </c>
      <c r="H7" s="8">
        <f>SUM(Баграт:ЦГКБ!H7)</f>
        <v>27452</v>
      </c>
      <c r="I7" s="8">
        <f>SUM(Баграт:ЦГКБ!I7)</f>
        <v>6009</v>
      </c>
      <c r="J7" s="8">
        <f>SUM(Баграт:ЦГКБ!J7)</f>
        <v>659</v>
      </c>
      <c r="K7" s="8">
        <v>43010</v>
      </c>
      <c r="L7" s="8">
        <f>SUM(Баграт:ЦГКБ!L7)</f>
        <v>29387</v>
      </c>
      <c r="M7" s="8">
        <f>SUM(Баграт:ЦГКБ!M7)</f>
        <v>6279</v>
      </c>
      <c r="N7" s="8">
        <f>SUM(Баграт:ЦГКБ!N7)</f>
        <v>688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111346</v>
      </c>
      <c r="D8" s="8">
        <f>SUM(Баграт:ЦГКБ!D8)</f>
        <v>70178</v>
      </c>
      <c r="E8" s="8">
        <f>SUM(Баграт:ЦГКБ!E8)</f>
        <v>12540</v>
      </c>
      <c r="F8" s="8">
        <f>SUM(Баграт:ЦГКБ!F8)</f>
        <v>2759</v>
      </c>
      <c r="G8" s="14">
        <v>51674</v>
      </c>
      <c r="H8" s="8">
        <f>SUM(Баграт:ЦГКБ!H8)</f>
        <v>32667</v>
      </c>
      <c r="I8" s="8">
        <f>SUM(Баграт:ЦГКБ!I8)</f>
        <v>5354</v>
      </c>
      <c r="J8" s="8">
        <f>SUM(Баграт:ЦГКБ!J8)</f>
        <v>1175</v>
      </c>
      <c r="K8" s="14">
        <v>59672</v>
      </c>
      <c r="L8" s="8">
        <f>SUM(Баграт:ЦГКБ!L8)</f>
        <v>37511</v>
      </c>
      <c r="M8" s="8">
        <f>SUM(Баграт:ЦГКБ!M8)</f>
        <v>7186</v>
      </c>
      <c r="N8" s="8">
        <f>SUM(Баграт:ЦГКБ!N8)</f>
        <v>1584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57805</v>
      </c>
      <c r="D9" s="8">
        <f>SUM(Баграт:ЦГКБ!D9)</f>
        <v>42776</v>
      </c>
      <c r="E9" s="8">
        <f>SUM(Баграт:ЦГКБ!E9)</f>
        <v>12378</v>
      </c>
      <c r="F9" s="8">
        <f>SUM(Баграт:ЦГКБ!F9)</f>
        <v>3176</v>
      </c>
      <c r="G9" s="19">
        <v>19467</v>
      </c>
      <c r="H9" s="8">
        <f>SUM(Баграт:ЦГКБ!H9)</f>
        <v>16725</v>
      </c>
      <c r="I9" s="8">
        <f>SUM(Баграт:ЦГКБ!I9)</f>
        <v>4052</v>
      </c>
      <c r="J9" s="8">
        <f>SUM(Баграт:ЦГКБ!J9)</f>
        <v>1125</v>
      </c>
      <c r="K9" s="19">
        <v>38338</v>
      </c>
      <c r="L9" s="8">
        <f>SUM(Баграт:ЦГКБ!L9)</f>
        <v>26051</v>
      </c>
      <c r="M9" s="8">
        <f>SUM(Баграт:ЦГКБ!M9)</f>
        <v>8326</v>
      </c>
      <c r="N9" s="8">
        <f>SUM(Баграт:ЦГКБ!N9)</f>
        <v>2051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0">SUM(C7:C9)</f>
        <v>259268</v>
      </c>
      <c r="D10" s="23">
        <f>SUM(Баграт:ЦГКБ!D10)</f>
        <v>169793</v>
      </c>
      <c r="E10" s="23">
        <f t="shared" si="0"/>
        <v>37206</v>
      </c>
      <c r="F10" s="23">
        <f t="shared" si="0"/>
        <v>7282</v>
      </c>
      <c r="G10" s="23">
        <f t="shared" si="0"/>
        <v>118248</v>
      </c>
      <c r="H10" s="23">
        <f>SUM(H7:H9)</f>
        <v>76844</v>
      </c>
      <c r="I10" s="23">
        <f t="shared" si="0"/>
        <v>15415</v>
      </c>
      <c r="J10" s="23">
        <f t="shared" si="0"/>
        <v>2959</v>
      </c>
      <c r="K10" s="23">
        <f t="shared" si="0"/>
        <v>141020</v>
      </c>
      <c r="L10" s="23">
        <f>SUM(L7:L9)</f>
        <v>92949</v>
      </c>
      <c r="M10" s="24">
        <f t="shared" si="0"/>
        <v>21791</v>
      </c>
      <c r="N10" s="25">
        <f t="shared" si="0"/>
        <v>4323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0.6548937778669176</v>
      </c>
      <c r="E12" s="33">
        <f>E10/D10</f>
        <v>0.21912564122195849</v>
      </c>
      <c r="F12" s="33">
        <f>F10/E10</f>
        <v>0.19572112024942215</v>
      </c>
      <c r="G12" s="33"/>
      <c r="H12" s="33">
        <f>H10/G10</f>
        <v>0.64985454299438472</v>
      </c>
      <c r="I12" s="33"/>
      <c r="J12" s="33"/>
      <c r="K12" s="33"/>
      <c r="L12" s="33">
        <f>L10/K10</f>
        <v>0.65911927386186353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42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2">
    <dataValidation type="whole" operator="greaterThanOrEqual" allowBlank="1" showInputMessage="1" showErrorMessage="1" errorTitle="Внимание !" error="Должно быть целое число !" sqref="C7:H9 K7:L9">
      <formula1>0</formula1>
    </dataValidation>
    <dataValidation operator="greaterThanOrEqual" allowBlank="1" showInputMessage="1" showErrorMessage="1" errorTitle="Внимание !" error="Должно быть целое число !" sqref="I7:J9 M7:N9"/>
  </dataValidations>
  <pageMargins left="0.7" right="0.7" top="0.75" bottom="0.75" header="0.3" footer="0.3"/>
  <pageSetup paperSize="9" orientation="portrait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AP16"/>
  <sheetViews>
    <sheetView zoomScale="96" zoomScaleNormal="96" workbookViewId="0">
      <selection activeCell="K23" sqref="K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16093</v>
      </c>
      <c r="D7" s="8">
        <f>SUM(H7+L7)</f>
        <v>3444</v>
      </c>
      <c r="E7" s="9">
        <f t="shared" ref="E7:F9" si="0">SUM(I7+M7)</f>
        <v>771</v>
      </c>
      <c r="F7" s="9">
        <f t="shared" si="0"/>
        <v>121</v>
      </c>
      <c r="G7" s="8">
        <v>6919</v>
      </c>
      <c r="H7" s="8">
        <v>1480</v>
      </c>
      <c r="I7" s="8">
        <v>309</v>
      </c>
      <c r="J7" s="8">
        <v>48</v>
      </c>
      <c r="K7" s="8">
        <v>9174</v>
      </c>
      <c r="L7" s="8">
        <v>1964</v>
      </c>
      <c r="M7" s="8">
        <v>462</v>
      </c>
      <c r="N7" s="10">
        <v>73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17596</v>
      </c>
      <c r="D8" s="8">
        <f>SUM(H8+L8)</f>
        <v>3824</v>
      </c>
      <c r="E8" s="9">
        <f t="shared" si="0"/>
        <v>882</v>
      </c>
      <c r="F8" s="9">
        <f t="shared" si="0"/>
        <v>138</v>
      </c>
      <c r="G8" s="14">
        <v>7566</v>
      </c>
      <c r="H8" s="14">
        <v>1644</v>
      </c>
      <c r="I8" s="14">
        <v>352</v>
      </c>
      <c r="J8" s="14">
        <v>55</v>
      </c>
      <c r="K8" s="14">
        <v>10030</v>
      </c>
      <c r="L8" s="14">
        <v>2180</v>
      </c>
      <c r="M8" s="14">
        <v>530</v>
      </c>
      <c r="N8" s="15">
        <v>83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10304</v>
      </c>
      <c r="D9" s="8">
        <f>SUM(H9+L9)</f>
        <v>2170</v>
      </c>
      <c r="E9" s="9">
        <f t="shared" si="0"/>
        <v>555</v>
      </c>
      <c r="F9" s="9">
        <f t="shared" si="0"/>
        <v>86</v>
      </c>
      <c r="G9" s="19">
        <v>4431</v>
      </c>
      <c r="H9" s="19">
        <v>933</v>
      </c>
      <c r="I9" s="19">
        <v>222</v>
      </c>
      <c r="J9" s="19">
        <v>34</v>
      </c>
      <c r="K9" s="19">
        <v>5873</v>
      </c>
      <c r="L9" s="19">
        <v>1237</v>
      </c>
      <c r="M9" s="19">
        <v>333</v>
      </c>
      <c r="N9" s="20">
        <v>52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43993</v>
      </c>
      <c r="D10" s="23">
        <f t="shared" si="1"/>
        <v>9438</v>
      </c>
      <c r="E10" s="23">
        <f t="shared" si="1"/>
        <v>2208</v>
      </c>
      <c r="F10" s="23">
        <f t="shared" si="1"/>
        <v>345</v>
      </c>
      <c r="G10" s="23">
        <f t="shared" si="1"/>
        <v>18916</v>
      </c>
      <c r="H10" s="23">
        <f t="shared" si="1"/>
        <v>4057</v>
      </c>
      <c r="I10" s="23">
        <f t="shared" si="1"/>
        <v>883</v>
      </c>
      <c r="J10" s="23">
        <f t="shared" si="1"/>
        <v>137</v>
      </c>
      <c r="K10" s="23">
        <f t="shared" si="1"/>
        <v>25077</v>
      </c>
      <c r="L10" s="23">
        <f t="shared" si="1"/>
        <v>5381</v>
      </c>
      <c r="M10" s="24">
        <f t="shared" si="1"/>
        <v>1325</v>
      </c>
      <c r="N10" s="25">
        <f t="shared" si="1"/>
        <v>208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0.21453413042984112</v>
      </c>
      <c r="E12" s="33">
        <f>E10/D10</f>
        <v>0.23394787031150668</v>
      </c>
      <c r="F12" s="33">
        <f>F10/E10</f>
        <v>0.15625</v>
      </c>
      <c r="G12" s="33"/>
      <c r="H12" s="33">
        <f>H10/G10</f>
        <v>0.21447451892577712</v>
      </c>
      <c r="I12" s="33"/>
      <c r="J12" s="33"/>
      <c r="K12" s="33"/>
      <c r="L12" s="33">
        <f>L10/K10</f>
        <v>0.21457909638313993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1771</v>
      </c>
      <c r="D7" s="8">
        <f>SUM(H7+L7)</f>
        <v>1771</v>
      </c>
      <c r="E7" s="9">
        <f t="shared" ref="E7:F9" si="0">SUM(I7+M7)</f>
        <v>279</v>
      </c>
      <c r="F7" s="9">
        <f t="shared" si="0"/>
        <v>14</v>
      </c>
      <c r="G7" s="8">
        <v>766</v>
      </c>
      <c r="H7" s="8">
        <v>766</v>
      </c>
      <c r="I7" s="8">
        <v>113</v>
      </c>
      <c r="J7" s="8">
        <v>11</v>
      </c>
      <c r="K7" s="8">
        <v>1005</v>
      </c>
      <c r="L7" s="8">
        <v>1005</v>
      </c>
      <c r="M7" s="8">
        <v>166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2533</v>
      </c>
      <c r="D8" s="8">
        <f>SUM(H8+L8)</f>
        <v>2533</v>
      </c>
      <c r="E8" s="9">
        <f t="shared" si="0"/>
        <v>394</v>
      </c>
      <c r="F8" s="9">
        <f t="shared" si="0"/>
        <v>37</v>
      </c>
      <c r="G8" s="14">
        <v>1017</v>
      </c>
      <c r="H8" s="14">
        <v>1017</v>
      </c>
      <c r="I8" s="14">
        <v>159</v>
      </c>
      <c r="J8" s="14">
        <v>9</v>
      </c>
      <c r="K8" s="14">
        <v>1516</v>
      </c>
      <c r="L8" s="14">
        <v>1516</v>
      </c>
      <c r="M8" s="14">
        <v>235</v>
      </c>
      <c r="N8" s="15">
        <v>28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1285</v>
      </c>
      <c r="D9" s="8">
        <f>SUM(H9+L9)</f>
        <v>1285</v>
      </c>
      <c r="E9" s="9">
        <f t="shared" si="0"/>
        <v>343</v>
      </c>
      <c r="F9" s="9">
        <f t="shared" si="0"/>
        <v>46</v>
      </c>
      <c r="G9" s="19">
        <v>419</v>
      </c>
      <c r="H9" s="19">
        <v>419</v>
      </c>
      <c r="I9" s="19">
        <v>114</v>
      </c>
      <c r="J9" s="19">
        <v>15</v>
      </c>
      <c r="K9" s="19">
        <v>866</v>
      </c>
      <c r="L9" s="19">
        <v>866</v>
      </c>
      <c r="M9" s="19">
        <v>229</v>
      </c>
      <c r="N9" s="20">
        <v>31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5589</v>
      </c>
      <c r="D10" s="23">
        <f t="shared" si="1"/>
        <v>5589</v>
      </c>
      <c r="E10" s="23">
        <f t="shared" si="1"/>
        <v>1016</v>
      </c>
      <c r="F10" s="23">
        <f t="shared" si="1"/>
        <v>97</v>
      </c>
      <c r="G10" s="23">
        <f t="shared" si="1"/>
        <v>2202</v>
      </c>
      <c r="H10" s="23">
        <f t="shared" si="1"/>
        <v>2202</v>
      </c>
      <c r="I10" s="23">
        <f t="shared" si="1"/>
        <v>386</v>
      </c>
      <c r="J10" s="23">
        <f t="shared" si="1"/>
        <v>35</v>
      </c>
      <c r="K10" s="23">
        <f t="shared" si="1"/>
        <v>3387</v>
      </c>
      <c r="L10" s="23">
        <f t="shared" si="1"/>
        <v>3387</v>
      </c>
      <c r="M10" s="24">
        <f t="shared" si="1"/>
        <v>630</v>
      </c>
      <c r="N10" s="25">
        <f t="shared" si="1"/>
        <v>62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0.18178565038468419</v>
      </c>
      <c r="F12" s="33">
        <f>F10/E10</f>
        <v>9.5472440944881887E-2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6351</v>
      </c>
      <c r="D7" s="8">
        <f>SUM(H7+L7)</f>
        <v>2077</v>
      </c>
      <c r="E7" s="9">
        <f t="shared" ref="E7:F9" si="0">SUM(I7+M7)</f>
        <v>482</v>
      </c>
      <c r="F7" s="9">
        <f t="shared" si="0"/>
        <v>160</v>
      </c>
      <c r="G7" s="8">
        <v>3160</v>
      </c>
      <c r="H7" s="8">
        <v>1029</v>
      </c>
      <c r="I7" s="8">
        <v>260</v>
      </c>
      <c r="J7" s="8">
        <v>78</v>
      </c>
      <c r="K7" s="8">
        <v>3191</v>
      </c>
      <c r="L7" s="8">
        <v>1048</v>
      </c>
      <c r="M7" s="8">
        <v>222</v>
      </c>
      <c r="N7" s="10">
        <v>82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10869</v>
      </c>
      <c r="D8" s="8">
        <f>SUM(H8+L8)</f>
        <v>2384</v>
      </c>
      <c r="E8" s="9">
        <f t="shared" si="0"/>
        <v>588</v>
      </c>
      <c r="F8" s="9">
        <f t="shared" si="0"/>
        <v>214</v>
      </c>
      <c r="G8" s="14">
        <v>5334</v>
      </c>
      <c r="H8" s="14">
        <v>1202</v>
      </c>
      <c r="I8" s="14">
        <v>314</v>
      </c>
      <c r="J8" s="14">
        <v>111</v>
      </c>
      <c r="K8" s="14">
        <v>5535</v>
      </c>
      <c r="L8" s="14">
        <v>1182</v>
      </c>
      <c r="M8" s="14">
        <v>274</v>
      </c>
      <c r="N8" s="15">
        <v>103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6851</v>
      </c>
      <c r="D9" s="8">
        <f>SUM(H9+L9)</f>
        <v>793</v>
      </c>
      <c r="E9" s="9">
        <f t="shared" si="0"/>
        <v>544</v>
      </c>
      <c r="F9" s="9">
        <f t="shared" si="0"/>
        <v>202</v>
      </c>
      <c r="G9" s="19">
        <v>2642</v>
      </c>
      <c r="H9" s="19">
        <v>306</v>
      </c>
      <c r="I9" s="19">
        <v>232</v>
      </c>
      <c r="J9" s="19">
        <v>98</v>
      </c>
      <c r="K9" s="19">
        <v>4209</v>
      </c>
      <c r="L9" s="19">
        <v>487</v>
      </c>
      <c r="M9" s="19">
        <v>312</v>
      </c>
      <c r="N9" s="20">
        <v>104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24071</v>
      </c>
      <c r="D10" s="23">
        <f t="shared" si="1"/>
        <v>5254</v>
      </c>
      <c r="E10" s="23">
        <f t="shared" si="1"/>
        <v>1614</v>
      </c>
      <c r="F10" s="23">
        <f t="shared" si="1"/>
        <v>576</v>
      </c>
      <c r="G10" s="23">
        <f t="shared" si="1"/>
        <v>11136</v>
      </c>
      <c r="H10" s="23">
        <f t="shared" si="1"/>
        <v>2537</v>
      </c>
      <c r="I10" s="23">
        <f t="shared" si="1"/>
        <v>806</v>
      </c>
      <c r="J10" s="23">
        <f t="shared" si="1"/>
        <v>287</v>
      </c>
      <c r="K10" s="23">
        <f t="shared" si="1"/>
        <v>12935</v>
      </c>
      <c r="L10" s="23">
        <f t="shared" si="1"/>
        <v>2717</v>
      </c>
      <c r="M10" s="24">
        <f t="shared" si="1"/>
        <v>808</v>
      </c>
      <c r="N10" s="25">
        <f t="shared" si="1"/>
        <v>289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0.21827094844418596</v>
      </c>
      <c r="E12" s="33">
        <f>E10/D10</f>
        <v>0.30719451846212409</v>
      </c>
      <c r="F12" s="33">
        <f>F10/E10</f>
        <v>0.35687732342007433</v>
      </c>
      <c r="G12" s="33"/>
      <c r="H12" s="33">
        <f>H10/G10</f>
        <v>0.22781968390804597</v>
      </c>
      <c r="I12" s="33"/>
      <c r="J12" s="33"/>
      <c r="K12" s="33"/>
      <c r="L12" s="33">
        <f>L10/K10</f>
        <v>0.21005025125628141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AP16"/>
  <sheetViews>
    <sheetView workbookViewId="0">
      <selection activeCell="I23" sqref="I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2607</v>
      </c>
      <c r="D7" s="8">
        <f>SUM(H7+L7)</f>
        <v>594</v>
      </c>
      <c r="E7" s="9">
        <f t="shared" ref="E7:F9" si="0">SUM(I7+M7)</f>
        <v>127</v>
      </c>
      <c r="F7" s="9">
        <f t="shared" si="0"/>
        <v>4</v>
      </c>
      <c r="G7" s="8">
        <v>1405</v>
      </c>
      <c r="H7" s="8">
        <v>346</v>
      </c>
      <c r="I7" s="8">
        <v>70</v>
      </c>
      <c r="J7" s="8">
        <v>2</v>
      </c>
      <c r="K7" s="8">
        <v>1202</v>
      </c>
      <c r="L7" s="8">
        <v>248</v>
      </c>
      <c r="M7" s="8">
        <v>57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4216</v>
      </c>
      <c r="D8" s="8">
        <f>SUM(H8+L8)</f>
        <v>842</v>
      </c>
      <c r="E8" s="9">
        <f t="shared" si="0"/>
        <v>185</v>
      </c>
      <c r="F8" s="9">
        <f t="shared" si="0"/>
        <v>53</v>
      </c>
      <c r="G8" s="14">
        <v>2046</v>
      </c>
      <c r="H8" s="14">
        <v>403</v>
      </c>
      <c r="I8" s="14">
        <v>78</v>
      </c>
      <c r="J8" s="14">
        <v>19</v>
      </c>
      <c r="K8" s="14">
        <v>2170</v>
      </c>
      <c r="L8" s="14">
        <v>439</v>
      </c>
      <c r="M8" s="14">
        <v>107</v>
      </c>
      <c r="N8" s="15">
        <v>34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2108</v>
      </c>
      <c r="D9" s="8">
        <f>SUM(H9+L9)</f>
        <v>464</v>
      </c>
      <c r="E9" s="9">
        <f t="shared" si="0"/>
        <v>158</v>
      </c>
      <c r="F9" s="9">
        <f t="shared" si="0"/>
        <v>60</v>
      </c>
      <c r="G9" s="19">
        <v>670</v>
      </c>
      <c r="H9" s="19">
        <v>156</v>
      </c>
      <c r="I9" s="19">
        <v>53</v>
      </c>
      <c r="J9" s="19">
        <v>16</v>
      </c>
      <c r="K9" s="19">
        <v>1438</v>
      </c>
      <c r="L9" s="19">
        <v>308</v>
      </c>
      <c r="M9" s="19">
        <v>105</v>
      </c>
      <c r="N9" s="20">
        <v>44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8931</v>
      </c>
      <c r="D10" s="23">
        <f t="shared" si="1"/>
        <v>1900</v>
      </c>
      <c r="E10" s="23">
        <f t="shared" si="1"/>
        <v>470</v>
      </c>
      <c r="F10" s="23">
        <f t="shared" si="1"/>
        <v>117</v>
      </c>
      <c r="G10" s="23">
        <f t="shared" si="1"/>
        <v>4121</v>
      </c>
      <c r="H10" s="23">
        <f t="shared" si="1"/>
        <v>905</v>
      </c>
      <c r="I10" s="23">
        <f t="shared" si="1"/>
        <v>201</v>
      </c>
      <c r="J10" s="23">
        <f t="shared" si="1"/>
        <v>37</v>
      </c>
      <c r="K10" s="23">
        <f t="shared" si="1"/>
        <v>4810</v>
      </c>
      <c r="L10" s="23">
        <f t="shared" si="1"/>
        <v>995</v>
      </c>
      <c r="M10" s="24">
        <f t="shared" si="1"/>
        <v>269</v>
      </c>
      <c r="N10" s="25">
        <f t="shared" si="1"/>
        <v>80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0.21274213413951404</v>
      </c>
      <c r="E12" s="33">
        <f>E10/D10</f>
        <v>0.24736842105263157</v>
      </c>
      <c r="F12" s="33">
        <f>F10/E10</f>
        <v>0.24893617021276596</v>
      </c>
      <c r="G12" s="33"/>
      <c r="H12" s="33">
        <f>H10/G10</f>
        <v>0.21960689153118176</v>
      </c>
      <c r="I12" s="33"/>
      <c r="J12" s="33"/>
      <c r="K12" s="33"/>
      <c r="L12" s="33">
        <f>L10/K10</f>
        <v>0.20686070686070687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AP16"/>
  <sheetViews>
    <sheetView workbookViewId="0">
      <selection activeCell="L24" sqref="L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2107</v>
      </c>
      <c r="D7" s="8">
        <f>SUM(H7+L7)</f>
        <v>361</v>
      </c>
      <c r="E7" s="9">
        <f t="shared" ref="E7:F9" si="0">SUM(I7+M7)</f>
        <v>75</v>
      </c>
      <c r="F7" s="9">
        <f t="shared" si="0"/>
        <v>25</v>
      </c>
      <c r="G7" s="8">
        <v>985</v>
      </c>
      <c r="H7" s="8">
        <v>183</v>
      </c>
      <c r="I7" s="8">
        <v>35</v>
      </c>
      <c r="J7" s="8">
        <v>9</v>
      </c>
      <c r="K7" s="8">
        <v>1122</v>
      </c>
      <c r="L7" s="8">
        <v>178</v>
      </c>
      <c r="M7" s="8">
        <v>40</v>
      </c>
      <c r="N7" s="10">
        <v>16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1725</v>
      </c>
      <c r="D8" s="8">
        <f>SUM(H8+L8)</f>
        <v>436</v>
      </c>
      <c r="E8" s="9">
        <f t="shared" si="0"/>
        <v>102</v>
      </c>
      <c r="F8" s="9">
        <f t="shared" si="0"/>
        <v>36</v>
      </c>
      <c r="G8" s="14">
        <v>781</v>
      </c>
      <c r="H8" s="14">
        <v>183</v>
      </c>
      <c r="I8" s="14">
        <v>33</v>
      </c>
      <c r="J8" s="14">
        <v>10</v>
      </c>
      <c r="K8" s="14">
        <v>944</v>
      </c>
      <c r="L8" s="14">
        <v>253</v>
      </c>
      <c r="M8" s="14">
        <v>69</v>
      </c>
      <c r="N8" s="15">
        <v>26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1335</v>
      </c>
      <c r="D9" s="8">
        <f>SUM(H9+L9)</f>
        <v>303</v>
      </c>
      <c r="E9" s="9">
        <f t="shared" si="0"/>
        <v>77</v>
      </c>
      <c r="F9" s="9">
        <f t="shared" si="0"/>
        <v>12</v>
      </c>
      <c r="G9" s="19">
        <v>527</v>
      </c>
      <c r="H9" s="19">
        <v>112</v>
      </c>
      <c r="I9" s="19">
        <v>27</v>
      </c>
      <c r="J9" s="19">
        <v>4</v>
      </c>
      <c r="K9" s="19">
        <v>808</v>
      </c>
      <c r="L9" s="19">
        <v>191</v>
      </c>
      <c r="M9" s="19">
        <v>50</v>
      </c>
      <c r="N9" s="20">
        <v>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5167</v>
      </c>
      <c r="D10" s="23">
        <f t="shared" si="1"/>
        <v>1100</v>
      </c>
      <c r="E10" s="23">
        <f t="shared" si="1"/>
        <v>254</v>
      </c>
      <c r="F10" s="23">
        <f t="shared" si="1"/>
        <v>73</v>
      </c>
      <c r="G10" s="23">
        <f t="shared" si="1"/>
        <v>2293</v>
      </c>
      <c r="H10" s="23">
        <f t="shared" si="1"/>
        <v>478</v>
      </c>
      <c r="I10" s="23">
        <f t="shared" si="1"/>
        <v>95</v>
      </c>
      <c r="J10" s="23">
        <f t="shared" si="1"/>
        <v>23</v>
      </c>
      <c r="K10" s="23">
        <f t="shared" si="1"/>
        <v>2874</v>
      </c>
      <c r="L10" s="23">
        <f t="shared" si="1"/>
        <v>622</v>
      </c>
      <c r="M10" s="24">
        <f t="shared" si="1"/>
        <v>159</v>
      </c>
      <c r="N10" s="25">
        <f t="shared" si="1"/>
        <v>50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0.21288949100058061</v>
      </c>
      <c r="E12" s="33">
        <f>E10/D10</f>
        <v>0.2309090909090909</v>
      </c>
      <c r="F12" s="33">
        <f>F10/E10</f>
        <v>0.2874015748031496</v>
      </c>
      <c r="G12" s="33"/>
      <c r="H12" s="33">
        <f>H10/G10</f>
        <v>0.20846053205407764</v>
      </c>
      <c r="I12" s="33"/>
      <c r="J12" s="33"/>
      <c r="K12" s="33"/>
      <c r="L12" s="33">
        <f>L10/K10</f>
        <v>0.21642310368823939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AP16"/>
  <sheetViews>
    <sheetView workbookViewId="0">
      <selection activeCell="F21" sqref="F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2641</v>
      </c>
      <c r="D7" s="8">
        <f>SUM(H7+L7)</f>
        <v>580</v>
      </c>
      <c r="E7" s="9">
        <f t="shared" ref="E7:F9" si="0">SUM(I7+M7)</f>
        <v>77</v>
      </c>
      <c r="F7" s="9">
        <f t="shared" si="0"/>
        <v>8</v>
      </c>
      <c r="G7" s="8">
        <v>1241</v>
      </c>
      <c r="H7" s="8">
        <v>281</v>
      </c>
      <c r="I7" s="8">
        <v>34</v>
      </c>
      <c r="J7" s="8">
        <v>7</v>
      </c>
      <c r="K7" s="8">
        <v>1400</v>
      </c>
      <c r="L7" s="8">
        <v>299</v>
      </c>
      <c r="M7" s="8">
        <v>43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3363</v>
      </c>
      <c r="D8" s="8">
        <f>SUM(H8+L8)</f>
        <v>751</v>
      </c>
      <c r="E8" s="9">
        <f t="shared" si="0"/>
        <v>158</v>
      </c>
      <c r="F8" s="9">
        <f t="shared" si="0"/>
        <v>4</v>
      </c>
      <c r="G8" s="14">
        <v>1693</v>
      </c>
      <c r="H8" s="14">
        <v>377</v>
      </c>
      <c r="I8" s="14">
        <v>65</v>
      </c>
      <c r="J8" s="14">
        <v>3</v>
      </c>
      <c r="K8" s="14">
        <v>1670</v>
      </c>
      <c r="L8" s="14">
        <v>374</v>
      </c>
      <c r="M8" s="14">
        <v>93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2379</v>
      </c>
      <c r="D9" s="8">
        <f>SUM(H9+L9)</f>
        <v>469</v>
      </c>
      <c r="E9" s="9">
        <f t="shared" si="0"/>
        <v>144</v>
      </c>
      <c r="F9" s="9">
        <f t="shared" si="0"/>
        <v>0</v>
      </c>
      <c r="G9" s="19">
        <v>1189</v>
      </c>
      <c r="H9" s="19">
        <v>205</v>
      </c>
      <c r="I9" s="19">
        <v>40</v>
      </c>
      <c r="J9" s="19"/>
      <c r="K9" s="19">
        <v>1190</v>
      </c>
      <c r="L9" s="19">
        <v>264</v>
      </c>
      <c r="M9" s="19">
        <v>104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8383</v>
      </c>
      <c r="D10" s="23">
        <f t="shared" si="1"/>
        <v>1800</v>
      </c>
      <c r="E10" s="23">
        <f t="shared" si="1"/>
        <v>379</v>
      </c>
      <c r="F10" s="23">
        <f t="shared" si="1"/>
        <v>12</v>
      </c>
      <c r="G10" s="23">
        <f t="shared" si="1"/>
        <v>4123</v>
      </c>
      <c r="H10" s="23">
        <f t="shared" si="1"/>
        <v>863</v>
      </c>
      <c r="I10" s="23">
        <f t="shared" si="1"/>
        <v>139</v>
      </c>
      <c r="J10" s="23">
        <f t="shared" si="1"/>
        <v>10</v>
      </c>
      <c r="K10" s="23">
        <f t="shared" si="1"/>
        <v>4260</v>
      </c>
      <c r="L10" s="23">
        <f t="shared" si="1"/>
        <v>937</v>
      </c>
      <c r="M10" s="24">
        <f t="shared" si="1"/>
        <v>240</v>
      </c>
      <c r="N10" s="25">
        <f t="shared" si="1"/>
        <v>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0.21472026720744364</v>
      </c>
      <c r="E12" s="33">
        <f>E10/D10</f>
        <v>0.21055555555555555</v>
      </c>
      <c r="F12" s="33">
        <f>F10/E10</f>
        <v>3.1662269129287601E-2</v>
      </c>
      <c r="G12" s="33"/>
      <c r="H12" s="33">
        <f>H10/G10</f>
        <v>0.20931360659713802</v>
      </c>
      <c r="I12" s="33"/>
      <c r="J12" s="33"/>
      <c r="K12" s="33"/>
      <c r="L12" s="33">
        <f>L10/K10</f>
        <v>0.21995305164319248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2015-04-24T06:09:26Z</dcterms:created>
  <dcterms:modified xsi:type="dcterms:W3CDTF">2017-04-12T06:30:28Z</dcterms:modified>
</cp:coreProperties>
</file>